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ĐKTK\Năm 2022\BẢNG GIÁ ĐÁT ĐIỀU CHỈNH\5. Đăng tải trên cổng thông tin điện tử của tỉnh\ĐĂNG TẢI\"/>
    </mc:Choice>
  </mc:AlternateContent>
  <bookViews>
    <workbookView xWindow="0" yWindow="1740" windowWidth="19440" windowHeight="7170" activeTab="1"/>
  </bookViews>
  <sheets>
    <sheet name="ONT" sheetId="35" r:id="rId1"/>
    <sheet name="ODT" sheetId="38" r:id="rId2"/>
  </sheets>
  <definedNames>
    <definedName name="_xlnm._FilterDatabase" localSheetId="1" hidden="1">ODT!$A$8:$V$896</definedName>
    <definedName name="_xlnm._FilterDatabase" localSheetId="0" hidden="1">ONT!$A$8:$AD$1696</definedName>
    <definedName name="_xlnm.Print_Area" localSheetId="1">ODT!$A$1:$U$896</definedName>
    <definedName name="_xlnm.Print_Area" localSheetId="0">ONT!$A$1:$Z$1696</definedName>
    <definedName name="_xlnm.Print_Titles" localSheetId="1">ODT!$5:$8</definedName>
    <definedName name="_xlnm.Print_Titles" localSheetId="0">ONT!$5:$7</definedName>
  </definedNames>
  <calcPr calcId="152511"/>
</workbook>
</file>

<file path=xl/calcChain.xml><?xml version="1.0" encoding="utf-8"?>
<calcChain xmlns="http://schemas.openxmlformats.org/spreadsheetml/2006/main">
  <c r="R13" i="38" l="1"/>
  <c r="R15" i="38"/>
  <c r="Q15" i="38"/>
  <c r="O15" i="38"/>
  <c r="U15" i="38"/>
  <c r="R789" i="38" l="1"/>
  <c r="R526" i="38"/>
  <c r="R415" i="38"/>
  <c r="R335" i="38"/>
  <c r="R265" i="38"/>
  <c r="R186" i="38"/>
  <c r="R42" i="38"/>
  <c r="R28" i="38"/>
  <c r="V45" i="35"/>
  <c r="Y1570" i="35"/>
  <c r="Y1612" i="35"/>
  <c r="Y1613" i="35"/>
  <c r="Y1614" i="35"/>
  <c r="Y1615" i="35"/>
  <c r="Y1616" i="35"/>
  <c r="Y1610" i="35"/>
  <c r="Y1611" i="35"/>
  <c r="Y1671" i="35"/>
  <c r="Y1696" i="35"/>
  <c r="Y1327" i="35"/>
  <c r="Y1328" i="35"/>
  <c r="Y1312" i="35"/>
  <c r="Y1313" i="35"/>
  <c r="Y1271" i="35"/>
  <c r="Y1272" i="35"/>
  <c r="Y1233" i="35"/>
  <c r="Y1197" i="35"/>
  <c r="Y1200" i="35"/>
  <c r="Y1180" i="35"/>
  <c r="Y1181" i="35"/>
  <c r="Y1182" i="35"/>
  <c r="Y1145" i="35"/>
  <c r="Y1141" i="35"/>
  <c r="Y1064" i="35"/>
  <c r="Y1049" i="35"/>
  <c r="Y1041" i="35"/>
  <c r="Y664" i="35"/>
  <c r="Y665" i="35"/>
  <c r="Y666" i="35"/>
  <c r="Y658" i="35"/>
  <c r="Y659" i="35"/>
  <c r="Y660" i="35"/>
  <c r="Y661" i="35"/>
  <c r="Y662" i="35"/>
  <c r="Y663" i="35"/>
  <c r="Y599" i="35"/>
  <c r="Y600" i="35"/>
  <c r="Y602" i="35"/>
  <c r="Y554" i="35"/>
  <c r="Y553" i="35"/>
  <c r="Y418" i="35"/>
  <c r="Y422" i="35"/>
  <c r="Y412" i="35"/>
  <c r="Y413" i="35"/>
  <c r="Y414" i="35"/>
  <c r="Y378" i="35"/>
  <c r="Y344" i="35"/>
  <c r="Y342" i="35"/>
  <c r="Y339" i="35"/>
  <c r="Y259" i="35"/>
  <c r="Y164" i="35"/>
  <c r="Y54" i="35"/>
  <c r="Y1592" i="35"/>
  <c r="T45" i="35"/>
  <c r="W45" i="35" s="1"/>
  <c r="U45" i="35"/>
  <c r="X45" i="35"/>
  <c r="T65" i="35"/>
  <c r="X65" i="35"/>
  <c r="T101" i="35"/>
  <c r="W101" i="35" s="1"/>
  <c r="U101" i="35"/>
  <c r="X101" i="35" s="1"/>
  <c r="T106" i="35"/>
  <c r="X106" i="35" s="1"/>
  <c r="T120" i="35"/>
  <c r="X120" i="35" s="1"/>
  <c r="T121" i="35"/>
  <c r="X121" i="35" s="1"/>
  <c r="T122" i="35"/>
  <c r="X122" i="35" s="1"/>
  <c r="T123" i="35"/>
  <c r="X123" i="35" s="1"/>
  <c r="T124" i="35"/>
  <c r="X124" i="35" s="1"/>
  <c r="T125" i="35"/>
  <c r="X125" i="35" s="1"/>
  <c r="T126" i="35"/>
  <c r="X126" i="35" s="1"/>
  <c r="T127" i="35"/>
  <c r="X127" i="35" s="1"/>
  <c r="T128" i="35"/>
  <c r="X128" i="35" s="1"/>
  <c r="T129" i="35"/>
  <c r="X129" i="35" s="1"/>
  <c r="T130" i="35"/>
  <c r="X130" i="35" s="1"/>
  <c r="T131" i="35"/>
  <c r="X131" i="35" s="1"/>
  <c r="T204" i="35"/>
  <c r="X204" i="35" s="1"/>
  <c r="T205" i="35"/>
  <c r="X205" i="35" s="1"/>
  <c r="T208" i="35"/>
  <c r="X208" i="35" s="1"/>
  <c r="T209" i="35"/>
  <c r="X209" i="35" s="1"/>
  <c r="T210" i="35"/>
  <c r="X210" i="35" s="1"/>
  <c r="T211" i="35"/>
  <c r="X211" i="35"/>
  <c r="T212" i="35"/>
  <c r="X212" i="35"/>
  <c r="T213" i="35"/>
  <c r="X213" i="35"/>
  <c r="T236" i="35"/>
  <c r="X236" i="35"/>
  <c r="T237" i="35"/>
  <c r="X237" i="35" s="1"/>
  <c r="T238" i="35"/>
  <c r="X238" i="35" s="1"/>
  <c r="T239" i="35"/>
  <c r="X239" i="35" s="1"/>
  <c r="T244" i="35"/>
  <c r="X244" i="35" s="1"/>
  <c r="T251" i="35"/>
  <c r="X251" i="35" s="1"/>
  <c r="T252" i="35"/>
  <c r="X252" i="35" s="1"/>
  <c r="T254" i="35"/>
  <c r="X254" i="35"/>
  <c r="T260" i="35"/>
  <c r="X260" i="35" s="1"/>
  <c r="T261" i="35"/>
  <c r="X261" i="35" s="1"/>
  <c r="T262" i="35"/>
  <c r="X262" i="35" s="1"/>
  <c r="T265" i="35"/>
  <c r="X265" i="35" s="1"/>
  <c r="T266" i="35"/>
  <c r="X266" i="35" s="1"/>
  <c r="T267" i="35"/>
  <c r="X267" i="35" s="1"/>
  <c r="T268" i="35"/>
  <c r="X268" i="35" s="1"/>
  <c r="T272" i="35"/>
  <c r="X272" i="35" s="1"/>
  <c r="T273" i="35"/>
  <c r="X273" i="35" s="1"/>
  <c r="T275" i="35"/>
  <c r="X275" i="35"/>
  <c r="T279" i="35"/>
  <c r="X279" i="35"/>
  <c r="T284" i="35"/>
  <c r="X284" i="35"/>
  <c r="T290" i="35"/>
  <c r="X290" i="35" s="1"/>
  <c r="T291" i="35"/>
  <c r="X291" i="35" s="1"/>
  <c r="T292" i="35"/>
  <c r="X292" i="35" s="1"/>
  <c r="T302" i="35"/>
  <c r="X302" i="35" s="1"/>
  <c r="T303" i="35"/>
  <c r="X303" i="35" s="1"/>
  <c r="T306" i="35"/>
  <c r="X306" i="35" s="1"/>
  <c r="T307" i="35"/>
  <c r="X307" i="35"/>
  <c r="T316" i="35"/>
  <c r="X316" i="35" s="1"/>
  <c r="T332" i="35"/>
  <c r="X332" i="35" s="1"/>
  <c r="T333" i="35"/>
  <c r="X333" i="35" s="1"/>
  <c r="T334" i="35"/>
  <c r="X334" i="35" s="1"/>
  <c r="T336" i="35"/>
  <c r="X336" i="35" s="1"/>
  <c r="T345" i="35"/>
  <c r="X345" i="35" s="1"/>
  <c r="T346" i="35"/>
  <c r="X346" i="35" s="1"/>
  <c r="T353" i="35"/>
  <c r="X353" i="35" s="1"/>
  <c r="T354" i="35"/>
  <c r="X354" i="35" s="1"/>
  <c r="T355" i="35"/>
  <c r="X355" i="35" s="1"/>
  <c r="T356" i="35"/>
  <c r="X356" i="35" s="1"/>
  <c r="T357" i="35"/>
  <c r="X357" i="35" s="1"/>
  <c r="T358" i="35"/>
  <c r="X358" i="35" s="1"/>
  <c r="T361" i="35"/>
  <c r="X361" i="35" s="1"/>
  <c r="T369" i="35"/>
  <c r="X369" i="35" s="1"/>
  <c r="T370" i="35"/>
  <c r="X370" i="35"/>
  <c r="T372" i="35"/>
  <c r="X372" i="35" s="1"/>
  <c r="T373" i="35"/>
  <c r="X373" i="35" s="1"/>
  <c r="T375" i="35"/>
  <c r="X375" i="35" s="1"/>
  <c r="T376" i="35"/>
  <c r="X376" i="35" s="1"/>
  <c r="T377" i="35"/>
  <c r="X377" i="35" s="1"/>
  <c r="T387" i="35"/>
  <c r="X387" i="35" s="1"/>
  <c r="T397" i="35"/>
  <c r="X397" i="35" s="1"/>
  <c r="T399" i="35"/>
  <c r="X399" i="35" s="1"/>
  <c r="T402" i="35"/>
  <c r="X402" i="35" s="1"/>
  <c r="T403" i="35"/>
  <c r="X403" i="35" s="1"/>
  <c r="T404" i="35"/>
  <c r="X404" i="35" s="1"/>
  <c r="T406" i="35"/>
  <c r="X406" i="35" s="1"/>
  <c r="T407" i="35"/>
  <c r="X407" i="35" s="1"/>
  <c r="T408" i="35"/>
  <c r="X408" i="35" s="1"/>
  <c r="T409" i="35"/>
  <c r="X409" i="35" s="1"/>
  <c r="T410" i="35"/>
  <c r="X410" i="35" s="1"/>
  <c r="T411" i="35"/>
  <c r="X411" i="35" s="1"/>
  <c r="T415" i="35"/>
  <c r="X415" i="35" s="1"/>
  <c r="T431" i="35"/>
  <c r="X431" i="35"/>
  <c r="T432" i="35"/>
  <c r="X432" i="35"/>
  <c r="T455" i="35"/>
  <c r="X455" i="35" s="1"/>
  <c r="T456" i="35"/>
  <c r="X456" i="35" s="1"/>
  <c r="T461" i="35"/>
  <c r="X461" i="35" s="1"/>
  <c r="T463" i="35"/>
  <c r="X463" i="35" s="1"/>
  <c r="T464" i="35"/>
  <c r="X464" i="35" s="1"/>
  <c r="T466" i="35"/>
  <c r="X466" i="35" s="1"/>
  <c r="T467" i="35"/>
  <c r="X467" i="35" s="1"/>
  <c r="T468" i="35"/>
  <c r="X468" i="35" s="1"/>
  <c r="T469" i="35"/>
  <c r="X469" i="35" s="1"/>
  <c r="T470" i="35"/>
  <c r="X470" i="35" s="1"/>
  <c r="T471" i="35"/>
  <c r="X471" i="35" s="1"/>
  <c r="T472" i="35"/>
  <c r="X472" i="35" s="1"/>
  <c r="T475" i="35"/>
  <c r="X475" i="35" s="1"/>
  <c r="T476" i="35"/>
  <c r="X476" i="35"/>
  <c r="T477" i="35"/>
  <c r="X477" i="35"/>
  <c r="T478" i="35"/>
  <c r="X478" i="35"/>
  <c r="T479" i="35"/>
  <c r="X479" i="35"/>
  <c r="T480" i="35"/>
  <c r="X480" i="35" s="1"/>
  <c r="T481" i="35"/>
  <c r="X481" i="35" s="1"/>
  <c r="T483" i="35"/>
  <c r="X483" i="35" s="1"/>
  <c r="T484" i="35"/>
  <c r="X484" i="35" s="1"/>
  <c r="T499" i="35"/>
  <c r="X499" i="35" s="1"/>
  <c r="T500" i="35"/>
  <c r="X500" i="35" s="1"/>
  <c r="T501" i="35"/>
  <c r="X501" i="35" s="1"/>
  <c r="T506" i="35"/>
  <c r="X506" i="35" s="1"/>
  <c r="T507" i="35"/>
  <c r="X507" i="35" s="1"/>
  <c r="T508" i="35"/>
  <c r="X508" i="35"/>
  <c r="T509" i="35"/>
  <c r="X509" i="35" s="1"/>
  <c r="T510" i="35"/>
  <c r="X510" i="35" s="1"/>
  <c r="T511" i="35"/>
  <c r="X511" i="35" s="1"/>
  <c r="T512" i="35"/>
  <c r="X512" i="35" s="1"/>
  <c r="T513" i="35"/>
  <c r="X513" i="35" s="1"/>
  <c r="T549" i="35"/>
  <c r="X549" i="35" s="1"/>
  <c r="T550" i="35"/>
  <c r="X550" i="35" s="1"/>
  <c r="T551" i="35"/>
  <c r="X551" i="35" s="1"/>
  <c r="T552" i="35"/>
  <c r="X552" i="35" s="1"/>
  <c r="T582" i="35"/>
  <c r="X582" i="35" s="1"/>
  <c r="T598" i="35"/>
  <c r="X598" i="35" s="1"/>
  <c r="T604" i="35"/>
  <c r="X604" i="35" s="1"/>
  <c r="T605" i="35"/>
  <c r="X605" i="35" s="1"/>
  <c r="T606" i="35"/>
  <c r="X606" i="35" s="1"/>
  <c r="T607" i="35"/>
  <c r="X607" i="35"/>
  <c r="T608" i="35"/>
  <c r="X608" i="35" s="1"/>
  <c r="T609" i="35"/>
  <c r="X609" i="35" s="1"/>
  <c r="T610" i="35"/>
  <c r="X610" i="35" s="1"/>
  <c r="T611" i="35"/>
  <c r="X611" i="35" s="1"/>
  <c r="T612" i="35"/>
  <c r="X612" i="35" s="1"/>
  <c r="T613" i="35"/>
  <c r="X613" i="35" s="1"/>
  <c r="T614" i="35"/>
  <c r="X614" i="35"/>
  <c r="T615" i="35"/>
  <c r="X615" i="35"/>
  <c r="T616" i="35"/>
  <c r="X616" i="35" s="1"/>
  <c r="T617" i="35"/>
  <c r="X617" i="35" s="1"/>
  <c r="T618" i="35"/>
  <c r="X618" i="35"/>
  <c r="T621" i="35"/>
  <c r="X621" i="35"/>
  <c r="T652" i="35"/>
  <c r="U652" i="35"/>
  <c r="X652" i="35" s="1"/>
  <c r="W652" i="35"/>
  <c r="T668" i="35"/>
  <c r="X668" i="35" s="1"/>
  <c r="T669" i="35"/>
  <c r="X669" i="35"/>
  <c r="T670" i="35"/>
  <c r="X670" i="35"/>
  <c r="T671" i="35"/>
  <c r="X671" i="35" s="1"/>
  <c r="T672" i="35"/>
  <c r="X672" i="35" s="1"/>
  <c r="T678" i="35"/>
  <c r="X678" i="35" s="1"/>
  <c r="T774" i="35"/>
  <c r="X774" i="35" s="1"/>
  <c r="T785" i="35"/>
  <c r="X785" i="35" s="1"/>
  <c r="T798" i="35"/>
  <c r="X798" i="35" s="1"/>
  <c r="T801" i="35"/>
  <c r="X801" i="35" s="1"/>
  <c r="T835" i="35"/>
  <c r="X835" i="35" s="1"/>
  <c r="T836" i="35"/>
  <c r="X836" i="35"/>
  <c r="T892" i="35"/>
  <c r="X892" i="35" s="1"/>
  <c r="T893" i="35"/>
  <c r="X893" i="35" s="1"/>
  <c r="T894" i="35"/>
  <c r="X894" i="35" s="1"/>
  <c r="T896" i="35"/>
  <c r="X896" i="35" s="1"/>
  <c r="T897" i="35"/>
  <c r="X897" i="35" s="1"/>
  <c r="T905" i="35"/>
  <c r="X905" i="35" s="1"/>
  <c r="T916" i="35"/>
  <c r="X916" i="35" s="1"/>
  <c r="T918" i="35"/>
  <c r="X918" i="35" s="1"/>
  <c r="T921" i="35"/>
  <c r="X921" i="35" s="1"/>
  <c r="T938" i="35"/>
  <c r="X938" i="35" s="1"/>
  <c r="T939" i="35"/>
  <c r="X939" i="35" s="1"/>
  <c r="T970" i="35"/>
  <c r="U970" i="35"/>
  <c r="X970" i="35" s="1"/>
  <c r="W970" i="35"/>
  <c r="T971" i="35"/>
  <c r="U971" i="35"/>
  <c r="X971" i="35" s="1"/>
  <c r="W971" i="35"/>
  <c r="T984" i="35"/>
  <c r="X984" i="35" s="1"/>
  <c r="T992" i="35"/>
  <c r="X992" i="35" s="1"/>
  <c r="T993" i="35"/>
  <c r="X993" i="35" s="1"/>
  <c r="T994" i="35"/>
  <c r="U994" i="35"/>
  <c r="X994" i="35" s="1"/>
  <c r="W994" i="35"/>
  <c r="T995" i="35"/>
  <c r="U995" i="35"/>
  <c r="X995" i="35" s="1"/>
  <c r="W995" i="35"/>
  <c r="T996" i="35"/>
  <c r="X996" i="35" s="1"/>
  <c r="T997" i="35"/>
  <c r="X997" i="35" s="1"/>
  <c r="T998" i="35"/>
  <c r="X998" i="35" s="1"/>
  <c r="T999" i="35"/>
  <c r="U999" i="35"/>
  <c r="X999" i="35" s="1"/>
  <c r="W999" i="35"/>
  <c r="T1000" i="35"/>
  <c r="X1000" i="35" s="1"/>
  <c r="T1006" i="35"/>
  <c r="X1006" i="35" s="1"/>
  <c r="T1009" i="35"/>
  <c r="X1009" i="35" s="1"/>
  <c r="T1010" i="35"/>
  <c r="X1010" i="35" s="1"/>
  <c r="T1011" i="35"/>
  <c r="X1011" i="35" s="1"/>
  <c r="T1030" i="35"/>
  <c r="X1030" i="35" s="1"/>
  <c r="T1031" i="35"/>
  <c r="X1031" i="35" s="1"/>
  <c r="T1032" i="35"/>
  <c r="X1032" i="35" s="1"/>
  <c r="T1034" i="35"/>
  <c r="U1034" i="35"/>
  <c r="X1034" i="35" s="1"/>
  <c r="W1034" i="35"/>
  <c r="T1035" i="35"/>
  <c r="U1035" i="35"/>
  <c r="X1035" i="35" s="1"/>
  <c r="W1035" i="35"/>
  <c r="T1036" i="35"/>
  <c r="X1036" i="35" s="1"/>
  <c r="T1040" i="35"/>
  <c r="W1040" i="35" s="1"/>
  <c r="U1040" i="35"/>
  <c r="X1040" i="35" s="1"/>
  <c r="T1042" i="35"/>
  <c r="U1042" i="35"/>
  <c r="X1042" i="35" s="1"/>
  <c r="W1042" i="35"/>
  <c r="T1043" i="35"/>
  <c r="U1043" i="35"/>
  <c r="X1043" i="35" s="1"/>
  <c r="W1043" i="35"/>
  <c r="T1044" i="35"/>
  <c r="U1044" i="35"/>
  <c r="X1044" i="35" s="1"/>
  <c r="W1044" i="35"/>
  <c r="T1096" i="35"/>
  <c r="X1096" i="35" s="1"/>
  <c r="T1144" i="35"/>
  <c r="X1144" i="35" s="1"/>
  <c r="T1156" i="35"/>
  <c r="X1156" i="35" s="1"/>
  <c r="T1196" i="35"/>
  <c r="W1196" i="35" s="1"/>
  <c r="U1196" i="35"/>
  <c r="X1196" i="35" s="1"/>
  <c r="T1198" i="35"/>
  <c r="X1198" i="35" s="1"/>
  <c r="T1210" i="35"/>
  <c r="X1210" i="35" s="1"/>
  <c r="T1211" i="35"/>
  <c r="X1211" i="35" s="1"/>
  <c r="T1212" i="35"/>
  <c r="X1212" i="35" s="1"/>
  <c r="T1213" i="35"/>
  <c r="X1213" i="35" s="1"/>
  <c r="T1214" i="35"/>
  <c r="X1214" i="35" s="1"/>
  <c r="T1220" i="35"/>
  <c r="X1220" i="35" s="1"/>
  <c r="T1236" i="35"/>
  <c r="X1236" i="35" s="1"/>
  <c r="T1238" i="35"/>
  <c r="X1238" i="35" s="1"/>
  <c r="T1246" i="35"/>
  <c r="X1246" i="35" s="1"/>
  <c r="T1248" i="35"/>
  <c r="X1248" i="35" s="1"/>
  <c r="T1259" i="35"/>
  <c r="X1259" i="35" s="1"/>
  <c r="T1263" i="35"/>
  <c r="X1263" i="35" s="1"/>
  <c r="T1288" i="35"/>
  <c r="X1288" i="35" s="1"/>
  <c r="T1289" i="35"/>
  <c r="X1289" i="35" s="1"/>
  <c r="T1290" i="35"/>
  <c r="X1290" i="35" s="1"/>
  <c r="T1291" i="35"/>
  <c r="X1291" i="35" s="1"/>
  <c r="T1294" i="35"/>
  <c r="X1294" i="35" s="1"/>
  <c r="T1295" i="35"/>
  <c r="X1295" i="35" s="1"/>
  <c r="T1298" i="35"/>
  <c r="X1298" i="35" s="1"/>
  <c r="T1470" i="35"/>
  <c r="X1470" i="35" s="1"/>
  <c r="T1564" i="35"/>
  <c r="X1564" i="35" s="1"/>
  <c r="T1572" i="35"/>
  <c r="X1572" i="35" s="1"/>
  <c r="T1577" i="35"/>
  <c r="X1577" i="35" s="1"/>
  <c r="T1581" i="35"/>
  <c r="X1581" i="35" s="1"/>
  <c r="T1582" i="35"/>
  <c r="X1582" i="35" s="1"/>
  <c r="T1583" i="35"/>
  <c r="X1583" i="35"/>
  <c r="T1584" i="35"/>
  <c r="X1584" i="35"/>
  <c r="T1618" i="35"/>
  <c r="X1618" i="35"/>
  <c r="T1619" i="35"/>
  <c r="X1619" i="35" s="1"/>
  <c r="T1628" i="35"/>
  <c r="X1628" i="35" s="1"/>
  <c r="T1631" i="35"/>
  <c r="X1631" i="35"/>
  <c r="T1632" i="35"/>
  <c r="X1632" i="35"/>
  <c r="T1633" i="35"/>
  <c r="X1633" i="35"/>
  <c r="T1634" i="35"/>
  <c r="X1634" i="35"/>
  <c r="T1669" i="35"/>
  <c r="X1669" i="35" s="1"/>
  <c r="T1672" i="35"/>
  <c r="X1672" i="35" s="1"/>
  <c r="T1675" i="35"/>
  <c r="X1675" i="35" s="1"/>
  <c r="S1177" i="35" l="1"/>
  <c r="V1177" i="35" s="1"/>
  <c r="S1178" i="35"/>
  <c r="V1178" i="35" s="1"/>
  <c r="S1179" i="35"/>
  <c r="V1179" i="35" s="1"/>
  <c r="S1670" i="35"/>
  <c r="V1670" i="35" s="1"/>
  <c r="S1667" i="35"/>
  <c r="V1667" i="35" s="1"/>
  <c r="S1609" i="35"/>
  <c r="V1609" i="35" s="1"/>
  <c r="S1607" i="35"/>
  <c r="V1607" i="35" s="1"/>
  <c r="S1606" i="35"/>
  <c r="V1606" i="35" s="1"/>
  <c r="S1605" i="35"/>
  <c r="V1605" i="35" s="1"/>
  <c r="S1604" i="35"/>
  <c r="V1604" i="35" s="1"/>
  <c r="S1597" i="35"/>
  <c r="V1597" i="35" s="1"/>
  <c r="S1598" i="35"/>
  <c r="V1598" i="35" s="1"/>
  <c r="S1599" i="35"/>
  <c r="V1599" i="35" s="1"/>
  <c r="S1600" i="35"/>
  <c r="V1600" i="35" s="1"/>
  <c r="S1596" i="35"/>
  <c r="V1596" i="35" s="1"/>
  <c r="S1593" i="35"/>
  <c r="V1593" i="35" s="1"/>
  <c r="S1579" i="35"/>
  <c r="V1579" i="35" s="1"/>
  <c r="S1580" i="35"/>
  <c r="V1580" i="35" s="1"/>
  <c r="S1578" i="35"/>
  <c r="V1578" i="35" s="1"/>
  <c r="S1574" i="35"/>
  <c r="V1574" i="35" s="1"/>
  <c r="S1575" i="35"/>
  <c r="V1575" i="35" s="1"/>
  <c r="S1576" i="35"/>
  <c r="V1576" i="35" s="1"/>
  <c r="S1573" i="35"/>
  <c r="V1573" i="35" s="1"/>
  <c r="S1569" i="35"/>
  <c r="V1569" i="35" s="1"/>
  <c r="S1568" i="35"/>
  <c r="V1568" i="35" s="1"/>
  <c r="S1534" i="35"/>
  <c r="V1534" i="35" s="1"/>
  <c r="S1514" i="35"/>
  <c r="V1514" i="35" s="1"/>
  <c r="S1515" i="35"/>
  <c r="V1515" i="35" s="1"/>
  <c r="S1516" i="35"/>
  <c r="V1516" i="35" s="1"/>
  <c r="S1517" i="35"/>
  <c r="V1517" i="35" s="1"/>
  <c r="S1435" i="35"/>
  <c r="V1435" i="35" s="1"/>
  <c r="S1415" i="35"/>
  <c r="V1415" i="35" s="1"/>
  <c r="S1417" i="35"/>
  <c r="V1417" i="35" s="1"/>
  <c r="S1411" i="35"/>
  <c r="V1411" i="35" s="1"/>
  <c r="S1413" i="35"/>
  <c r="V1413" i="35" s="1"/>
  <c r="S1414" i="35"/>
  <c r="V1414" i="35" s="1"/>
  <c r="S1408" i="35"/>
  <c r="V1408" i="35" s="1"/>
  <c r="S1410" i="35"/>
  <c r="V1410" i="35" s="1"/>
  <c r="S1407" i="35"/>
  <c r="V1407" i="35" s="1"/>
  <c r="S1394" i="35"/>
  <c r="V1394" i="35" s="1"/>
  <c r="S1400" i="35"/>
  <c r="V1400" i="35" s="1"/>
  <c r="S1401" i="35"/>
  <c r="V1401" i="35" s="1"/>
  <c r="S1393" i="35"/>
  <c r="V1393" i="35" s="1"/>
  <c r="S1383" i="35"/>
  <c r="V1383" i="35" s="1"/>
  <c r="S1364" i="35"/>
  <c r="V1364" i="35" s="1"/>
  <c r="S1365" i="35"/>
  <c r="V1365" i="35" s="1"/>
  <c r="S1366" i="35"/>
  <c r="V1366" i="35" s="1"/>
  <c r="S1357" i="35"/>
  <c r="V1357" i="35" s="1"/>
  <c r="S1358" i="35"/>
  <c r="V1358" i="35" s="1"/>
  <c r="S1359" i="35"/>
  <c r="V1359" i="35" s="1"/>
  <c r="S1361" i="35"/>
  <c r="V1361" i="35" s="1"/>
  <c r="S1362" i="35"/>
  <c r="V1362" i="35" s="1"/>
  <c r="S1363" i="35"/>
  <c r="V1363" i="35" s="1"/>
  <c r="S1350" i="35"/>
  <c r="V1350" i="35" s="1"/>
  <c r="S1351" i="35"/>
  <c r="V1351" i="35" s="1"/>
  <c r="S1352" i="35"/>
  <c r="V1352" i="35" s="1"/>
  <c r="S1353" i="35"/>
  <c r="V1353" i="35" s="1"/>
  <c r="S1354" i="35"/>
  <c r="V1354" i="35" s="1"/>
  <c r="S1355" i="35"/>
  <c r="V1355" i="35" s="1"/>
  <c r="S1356" i="35"/>
  <c r="V1356" i="35" s="1"/>
  <c r="S1344" i="35"/>
  <c r="V1344" i="35" s="1"/>
  <c r="S1345" i="35"/>
  <c r="V1345" i="35" s="1"/>
  <c r="S1347" i="35"/>
  <c r="V1347" i="35" s="1"/>
  <c r="S1341" i="35"/>
  <c r="V1341" i="35" s="1"/>
  <c r="S1337" i="35"/>
  <c r="V1337" i="35" s="1"/>
  <c r="S1338" i="35"/>
  <c r="V1338" i="35" s="1"/>
  <c r="S1339" i="35"/>
  <c r="V1339" i="35" s="1"/>
  <c r="S1340" i="35"/>
  <c r="V1340" i="35" s="1"/>
  <c r="S1333" i="35"/>
  <c r="V1333" i="35" s="1"/>
  <c r="S1334" i="35"/>
  <c r="V1334" i="35" s="1"/>
  <c r="S1335" i="35"/>
  <c r="V1335" i="35" s="1"/>
  <c r="S1336" i="35"/>
  <c r="V1336" i="35" s="1"/>
  <c r="S1330" i="35"/>
  <c r="V1330" i="35" s="1"/>
  <c r="S1331" i="35"/>
  <c r="V1331" i="35" s="1"/>
  <c r="S1332" i="35"/>
  <c r="V1332" i="35" s="1"/>
  <c r="S1329" i="35"/>
  <c r="V1329" i="35" s="1"/>
  <c r="S1322" i="35"/>
  <c r="V1322" i="35" s="1"/>
  <c r="S1323" i="35"/>
  <c r="V1323" i="35" s="1"/>
  <c r="S1324" i="35"/>
  <c r="V1324" i="35" s="1"/>
  <c r="S1325" i="35"/>
  <c r="V1325" i="35" s="1"/>
  <c r="S1326" i="35"/>
  <c r="V1326" i="35" s="1"/>
  <c r="S1317" i="35"/>
  <c r="V1317" i="35" s="1"/>
  <c r="S1318" i="35"/>
  <c r="V1318" i="35" s="1"/>
  <c r="S1319" i="35"/>
  <c r="V1319" i="35" s="1"/>
  <c r="S1320" i="35"/>
  <c r="V1320" i="35" s="1"/>
  <c r="S1321" i="35"/>
  <c r="V1321" i="35" s="1"/>
  <c r="S1316" i="35"/>
  <c r="V1316" i="35" s="1"/>
  <c r="S1308" i="35"/>
  <c r="V1308" i="35" s="1"/>
  <c r="S1309" i="35"/>
  <c r="V1309" i="35" s="1"/>
  <c r="S1310" i="35"/>
  <c r="V1310" i="35" s="1"/>
  <c r="S1311" i="35"/>
  <c r="V1311" i="35" s="1"/>
  <c r="S1303" i="35"/>
  <c r="V1303" i="35" s="1"/>
  <c r="S1304" i="35"/>
  <c r="V1304" i="35" s="1"/>
  <c r="S1305" i="35"/>
  <c r="V1305" i="35" s="1"/>
  <c r="S1306" i="35"/>
  <c r="V1306" i="35" s="1"/>
  <c r="S1307" i="35"/>
  <c r="V1307" i="35" s="1"/>
  <c r="S1297" i="35"/>
  <c r="V1297" i="35" s="1"/>
  <c r="S1299" i="35"/>
  <c r="V1299" i="35" s="1"/>
  <c r="S1301" i="35"/>
  <c r="V1301" i="35" s="1"/>
  <c r="S1302" i="35"/>
  <c r="V1302" i="35" s="1"/>
  <c r="S1296" i="35"/>
  <c r="V1296" i="35" s="1"/>
  <c r="S1293" i="35"/>
  <c r="V1293" i="35" s="1"/>
  <c r="S1292" i="35"/>
  <c r="V1292" i="35" s="1"/>
  <c r="S1284" i="35"/>
  <c r="V1284" i="35" s="1"/>
  <c r="S1286" i="35"/>
  <c r="V1286" i="35" s="1"/>
  <c r="S1287" i="35"/>
  <c r="V1287" i="35" s="1"/>
  <c r="S1279" i="35"/>
  <c r="V1279" i="35" s="1"/>
  <c r="S1280" i="35"/>
  <c r="V1280" i="35" s="1"/>
  <c r="S1281" i="35"/>
  <c r="V1281" i="35" s="1"/>
  <c r="S1282" i="35"/>
  <c r="V1282" i="35" s="1"/>
  <c r="S1283" i="35"/>
  <c r="V1283" i="35" s="1"/>
  <c r="S1274" i="35"/>
  <c r="V1274" i="35" s="1"/>
  <c r="S1275" i="35"/>
  <c r="V1275" i="35" s="1"/>
  <c r="S1276" i="35"/>
  <c r="V1276" i="35" s="1"/>
  <c r="S1277" i="35"/>
  <c r="V1277" i="35" s="1"/>
  <c r="S1278" i="35"/>
  <c r="V1278" i="35" s="1"/>
  <c r="S1273" i="35"/>
  <c r="V1273" i="35" s="1"/>
  <c r="S1266" i="35"/>
  <c r="V1266" i="35" s="1"/>
  <c r="S1267" i="35"/>
  <c r="V1267" i="35" s="1"/>
  <c r="S1269" i="35"/>
  <c r="V1269" i="35" s="1"/>
  <c r="S1270" i="35"/>
  <c r="V1270" i="35" s="1"/>
  <c r="S1260" i="35"/>
  <c r="V1260" i="35" s="1"/>
  <c r="S1262" i="35"/>
  <c r="V1262" i="35" s="1"/>
  <c r="S1264" i="35"/>
  <c r="V1264" i="35" s="1"/>
  <c r="S1265" i="35"/>
  <c r="V1265" i="35" s="1"/>
  <c r="S1254" i="35"/>
  <c r="V1254" i="35" s="1"/>
  <c r="S1255" i="35"/>
  <c r="V1255" i="35" s="1"/>
  <c r="S1256" i="35"/>
  <c r="V1256" i="35" s="1"/>
  <c r="S1257" i="35"/>
  <c r="V1257" i="35" s="1"/>
  <c r="S1258" i="35"/>
  <c r="V1258" i="35" s="1"/>
  <c r="S1251" i="35"/>
  <c r="V1251" i="35" s="1"/>
  <c r="S1253" i="35"/>
  <c r="V1253" i="35" s="1"/>
  <c r="S1249" i="35"/>
  <c r="V1249" i="35" s="1"/>
  <c r="S1250" i="35"/>
  <c r="V1250" i="35" s="1"/>
  <c r="S1244" i="35"/>
  <c r="V1244" i="35" s="1"/>
  <c r="S1245" i="35"/>
  <c r="V1245" i="35" s="1"/>
  <c r="S1247" i="35"/>
  <c r="V1247" i="35" s="1"/>
  <c r="S1240" i="35"/>
  <c r="V1240" i="35" s="1"/>
  <c r="S1241" i="35"/>
  <c r="V1241" i="35" s="1"/>
  <c r="S1242" i="35"/>
  <c r="V1242" i="35" s="1"/>
  <c r="S1243" i="35"/>
  <c r="V1243" i="35" s="1"/>
  <c r="S1237" i="35"/>
  <c r="V1237" i="35" s="1"/>
  <c r="S1239" i="35"/>
  <c r="V1239" i="35" s="1"/>
  <c r="S1229" i="35"/>
  <c r="V1229" i="35" s="1"/>
  <c r="S1230" i="35"/>
  <c r="V1230" i="35" s="1"/>
  <c r="S1231" i="35"/>
  <c r="V1231" i="35" s="1"/>
  <c r="S1232" i="35"/>
  <c r="V1232" i="35" s="1"/>
  <c r="S1234" i="35"/>
  <c r="V1234" i="35" s="1"/>
  <c r="S1235" i="35"/>
  <c r="V1235" i="35" s="1"/>
  <c r="S1226" i="35"/>
  <c r="V1226" i="35" s="1"/>
  <c r="S1227" i="35"/>
  <c r="V1227" i="35" s="1"/>
  <c r="S1228" i="35"/>
  <c r="V1228" i="35" s="1"/>
  <c r="S1225" i="35"/>
  <c r="V1225" i="35" s="1"/>
  <c r="S1221" i="35"/>
  <c r="V1221" i="35" s="1"/>
  <c r="S1217" i="35"/>
  <c r="V1217" i="35" s="1"/>
  <c r="S1207" i="35"/>
  <c r="V1207" i="35" s="1"/>
  <c r="S1208" i="35"/>
  <c r="V1208" i="35" s="1"/>
  <c r="S1209" i="35"/>
  <c r="V1209" i="35" s="1"/>
  <c r="S1206" i="35"/>
  <c r="V1206" i="35" s="1"/>
  <c r="S1196" i="35"/>
  <c r="V1196" i="35" s="1"/>
  <c r="S1193" i="35"/>
  <c r="V1193" i="35" s="1"/>
  <c r="S1194" i="35"/>
  <c r="V1194" i="35" s="1"/>
  <c r="S1195" i="35"/>
  <c r="V1195" i="35" s="1"/>
  <c r="S1184" i="35"/>
  <c r="V1184" i="35" s="1"/>
  <c r="S1185" i="35"/>
  <c r="V1185" i="35" s="1"/>
  <c r="S1187" i="35"/>
  <c r="V1187" i="35" s="1"/>
  <c r="S1188" i="35"/>
  <c r="V1188" i="35" s="1"/>
  <c r="S1189" i="35"/>
  <c r="V1189" i="35" s="1"/>
  <c r="S1190" i="35"/>
  <c r="V1190" i="35" s="1"/>
  <c r="S1192" i="35"/>
  <c r="V1192" i="35" s="1"/>
  <c r="S1183" i="35"/>
  <c r="V1183" i="35" s="1"/>
  <c r="S1176" i="35"/>
  <c r="V1176" i="35" s="1"/>
  <c r="S1166" i="35"/>
  <c r="V1166" i="35" s="1"/>
  <c r="S1150" i="35"/>
  <c r="V1150" i="35" s="1"/>
  <c r="S1151" i="35"/>
  <c r="V1151" i="35" s="1"/>
  <c r="S1148" i="35"/>
  <c r="V1148" i="35" s="1"/>
  <c r="S1147" i="35"/>
  <c r="V1147" i="35" s="1"/>
  <c r="S1139" i="35"/>
  <c r="V1139" i="35" s="1"/>
  <c r="S1136" i="35"/>
  <c r="V1136" i="35" s="1"/>
  <c r="S1137" i="35"/>
  <c r="V1137" i="35" s="1"/>
  <c r="S1135" i="35"/>
  <c r="V1135" i="35" s="1"/>
  <c r="S1081" i="35"/>
  <c r="V1081" i="35" s="1"/>
  <c r="S1082" i="35"/>
  <c r="V1082" i="35" s="1"/>
  <c r="S1083" i="35"/>
  <c r="V1083" i="35" s="1"/>
  <c r="S1078" i="35"/>
  <c r="V1078" i="35" s="1"/>
  <c r="S1080" i="35"/>
  <c r="V1080" i="35" s="1"/>
  <c r="S1072" i="35"/>
  <c r="V1072" i="35" s="1"/>
  <c r="S1075" i="35"/>
  <c r="V1075" i="35" s="1"/>
  <c r="S1076" i="35"/>
  <c r="V1076" i="35" s="1"/>
  <c r="S1077" i="35"/>
  <c r="V1077" i="35" s="1"/>
  <c r="S1069" i="35"/>
  <c r="V1069" i="35" s="1"/>
  <c r="S1070" i="35"/>
  <c r="V1070" i="35" s="1"/>
  <c r="S1071" i="35"/>
  <c r="V1071" i="35" s="1"/>
  <c r="S1068" i="35"/>
  <c r="V1068" i="35" s="1"/>
  <c r="S1066" i="35"/>
  <c r="V1066" i="35" s="1"/>
  <c r="S1065" i="35"/>
  <c r="V1065" i="35" s="1"/>
  <c r="S1060" i="35"/>
  <c r="V1060" i="35" s="1"/>
  <c r="S1057" i="35"/>
  <c r="V1057" i="35" s="1"/>
  <c r="S1048" i="35"/>
  <c r="V1048" i="35" s="1"/>
  <c r="S1050" i="35"/>
  <c r="V1050" i="35" s="1"/>
  <c r="S1051" i="35"/>
  <c r="V1051" i="35" s="1"/>
  <c r="S1053" i="35"/>
  <c r="V1053" i="35" s="1"/>
  <c r="S1054" i="35"/>
  <c r="V1054" i="35" s="1"/>
  <c r="S1055" i="35"/>
  <c r="V1055" i="35" s="1"/>
  <c r="S1056" i="35"/>
  <c r="V1056" i="35" s="1"/>
  <c r="S1047" i="35"/>
  <c r="V1047" i="35" s="1"/>
  <c r="S1039" i="35"/>
  <c r="V1039" i="35" s="1"/>
  <c r="S1040" i="35"/>
  <c r="V1040" i="35" s="1"/>
  <c r="S1038" i="35"/>
  <c r="V1038" i="35" s="1"/>
  <c r="S1035" i="35"/>
  <c r="V1035" i="35" s="1"/>
  <c r="S1034" i="35"/>
  <c r="V1034" i="35" s="1"/>
  <c r="S1007" i="35"/>
  <c r="V1007" i="35" s="1"/>
  <c r="S1008" i="35"/>
  <c r="V1008" i="35" s="1"/>
  <c r="S1005" i="35"/>
  <c r="V1005" i="35" s="1"/>
  <c r="S995" i="35"/>
  <c r="V995" i="35" s="1"/>
  <c r="S994" i="35"/>
  <c r="V994" i="35" s="1"/>
  <c r="S991" i="35"/>
  <c r="V991" i="35" s="1"/>
  <c r="S985" i="35"/>
  <c r="V985" i="35" s="1"/>
  <c r="S986" i="35"/>
  <c r="V986" i="35" s="1"/>
  <c r="S988" i="35"/>
  <c r="V988" i="35" s="1"/>
  <c r="S989" i="35"/>
  <c r="V989" i="35" s="1"/>
  <c r="S978" i="35"/>
  <c r="V978" i="35" s="1"/>
  <c r="S981" i="35"/>
  <c r="V981" i="35" s="1"/>
  <c r="S983" i="35"/>
  <c r="V983" i="35" s="1"/>
  <c r="S973" i="35"/>
  <c r="V973" i="35" s="1"/>
  <c r="S974" i="35"/>
  <c r="V974" i="35" s="1"/>
  <c r="S975" i="35"/>
  <c r="V975" i="35" s="1"/>
  <c r="S977" i="35"/>
  <c r="V977" i="35" s="1"/>
  <c r="S967" i="35"/>
  <c r="V967" i="35" s="1"/>
  <c r="S968" i="35"/>
  <c r="V968" i="35" s="1"/>
  <c r="S959" i="35"/>
  <c r="V959" i="35" s="1"/>
  <c r="S962" i="35"/>
  <c r="V962" i="35" s="1"/>
  <c r="S955" i="35"/>
  <c r="V955" i="35" s="1"/>
  <c r="S956" i="35"/>
  <c r="V956" i="35" s="1"/>
  <c r="S958" i="35"/>
  <c r="V958" i="35" s="1"/>
  <c r="S947" i="35"/>
  <c r="V947" i="35" s="1"/>
  <c r="S949" i="35"/>
  <c r="V949" i="35" s="1"/>
  <c r="S950" i="35"/>
  <c r="V950" i="35" s="1"/>
  <c r="S944" i="35"/>
  <c r="V944" i="35" s="1"/>
  <c r="S943" i="35"/>
  <c r="V943" i="35" s="1"/>
  <c r="S688" i="35"/>
  <c r="V688" i="35" s="1"/>
  <c r="S687" i="35"/>
  <c r="V687" i="35" s="1"/>
  <c r="S674" i="35"/>
  <c r="V674" i="35" s="1"/>
  <c r="S673" i="35"/>
  <c r="V673" i="35" s="1"/>
  <c r="S657" i="35"/>
  <c r="V657" i="35" s="1"/>
  <c r="S651" i="35"/>
  <c r="V651" i="35" s="1"/>
  <c r="S652" i="35"/>
  <c r="V652" i="35" s="1"/>
  <c r="S653" i="35"/>
  <c r="V653" i="35" s="1"/>
  <c r="S654" i="35"/>
  <c r="V654" i="35" s="1"/>
  <c r="S655" i="35"/>
  <c r="V655" i="35" s="1"/>
  <c r="S656" i="35"/>
  <c r="V656" i="35" s="1"/>
  <c r="S648" i="35"/>
  <c r="V648" i="35" s="1"/>
  <c r="S649" i="35"/>
  <c r="V649" i="35" s="1"/>
  <c r="S650" i="35"/>
  <c r="V650" i="35" s="1"/>
  <c r="S641" i="35"/>
  <c r="V641" i="35" s="1"/>
  <c r="S642" i="35"/>
  <c r="V642" i="35" s="1"/>
  <c r="S643" i="35"/>
  <c r="V643" i="35" s="1"/>
  <c r="S644" i="35"/>
  <c r="V644" i="35" s="1"/>
  <c r="S645" i="35"/>
  <c r="V645" i="35" s="1"/>
  <c r="S646" i="35"/>
  <c r="V646" i="35" s="1"/>
  <c r="S647" i="35"/>
  <c r="V647" i="35" s="1"/>
  <c r="S637" i="35"/>
  <c r="V637" i="35" s="1"/>
  <c r="S638" i="35"/>
  <c r="V638" i="35" s="1"/>
  <c r="S639" i="35"/>
  <c r="V639" i="35" s="1"/>
  <c r="S640" i="35"/>
  <c r="V640" i="35" s="1"/>
  <c r="S631" i="35"/>
  <c r="V631" i="35" s="1"/>
  <c r="S632" i="35"/>
  <c r="V632" i="35" s="1"/>
  <c r="S633" i="35"/>
  <c r="V633" i="35" s="1"/>
  <c r="S634" i="35"/>
  <c r="V634" i="35" s="1"/>
  <c r="S635" i="35"/>
  <c r="V635" i="35" s="1"/>
  <c r="S636" i="35"/>
  <c r="V636" i="35" s="1"/>
  <c r="S628" i="35"/>
  <c r="V628" i="35" s="1"/>
  <c r="S629" i="35"/>
  <c r="V629" i="35" s="1"/>
  <c r="S630" i="35"/>
  <c r="V630" i="35" s="1"/>
  <c r="S625" i="35"/>
  <c r="V625" i="35" s="1"/>
  <c r="S626" i="35"/>
  <c r="V626" i="35" s="1"/>
  <c r="S627" i="35"/>
  <c r="V627" i="35" s="1"/>
  <c r="S624" i="35"/>
  <c r="V624" i="35" s="1"/>
  <c r="S595" i="35"/>
  <c r="V595" i="35" s="1"/>
  <c r="S596" i="35"/>
  <c r="V596" i="35" s="1"/>
  <c r="S597" i="35"/>
  <c r="V597" i="35" s="1"/>
  <c r="S594" i="35"/>
  <c r="V594" i="35" s="1"/>
  <c r="S591" i="35"/>
  <c r="V591" i="35" s="1"/>
  <c r="S592" i="35"/>
  <c r="V592" i="35" s="1"/>
  <c r="S590" i="35"/>
  <c r="V590" i="35" s="1"/>
  <c r="S523" i="35"/>
  <c r="V523" i="35" s="1"/>
  <c r="S517" i="35"/>
  <c r="V517" i="35" s="1"/>
  <c r="S489" i="35"/>
  <c r="V489" i="35" s="1"/>
  <c r="S490" i="35"/>
  <c r="V490" i="35" s="1"/>
  <c r="S423" i="35"/>
  <c r="V423" i="35" s="1"/>
  <c r="S424" i="35"/>
  <c r="V424" i="35" s="1"/>
  <c r="S416" i="35"/>
  <c r="V416" i="35" s="1"/>
  <c r="S417" i="35"/>
  <c r="V417" i="35" s="1"/>
  <c r="S396" i="35"/>
  <c r="V396" i="35" s="1"/>
  <c r="S395" i="35"/>
  <c r="V395" i="35" s="1"/>
  <c r="S392" i="35"/>
  <c r="V392" i="35" s="1"/>
  <c r="S366" i="35"/>
  <c r="V366" i="35" s="1"/>
  <c r="S365" i="35"/>
  <c r="V365" i="35" s="1"/>
  <c r="S364" i="35"/>
  <c r="V364" i="35" s="1"/>
  <c r="S363" i="35"/>
  <c r="V363" i="35" s="1"/>
  <c r="S360" i="35"/>
  <c r="V360" i="35" s="1"/>
  <c r="S359" i="35"/>
  <c r="V359" i="35" s="1"/>
  <c r="S343" i="35"/>
  <c r="V343" i="35" s="1"/>
  <c r="S337" i="35"/>
  <c r="V337" i="35" s="1"/>
  <c r="S338" i="35"/>
  <c r="V338" i="35" s="1"/>
  <c r="S335" i="35"/>
  <c r="V335" i="35" s="1"/>
  <c r="S330" i="35"/>
  <c r="V330" i="35" s="1"/>
  <c r="S331" i="35"/>
  <c r="V331" i="35" s="1"/>
  <c r="S327" i="35"/>
  <c r="V327" i="35" s="1"/>
  <c r="S326" i="35"/>
  <c r="V326" i="35" s="1"/>
  <c r="S325" i="35"/>
  <c r="V325" i="35" s="1"/>
  <c r="S324" i="35"/>
  <c r="V324" i="35" s="1"/>
  <c r="S323" i="35"/>
  <c r="V323" i="35" s="1"/>
  <c r="S322" i="35"/>
  <c r="V322" i="35" s="1"/>
  <c r="S319" i="35"/>
  <c r="V319" i="35" s="1"/>
  <c r="S320" i="35"/>
  <c r="V320" i="35" s="1"/>
  <c r="S321" i="35"/>
  <c r="V321" i="35" s="1"/>
  <c r="S318" i="35"/>
  <c r="V318" i="35" s="1"/>
  <c r="S317" i="35"/>
  <c r="V317" i="35" s="1"/>
  <c r="S315" i="35"/>
  <c r="V315" i="35" s="1"/>
  <c r="S258" i="35"/>
  <c r="V258" i="35" s="1"/>
  <c r="S257" i="35"/>
  <c r="V257" i="35" s="1"/>
  <c r="S249" i="35"/>
  <c r="V249" i="35" s="1"/>
  <c r="S248" i="35"/>
  <c r="V248" i="35" s="1"/>
  <c r="S245" i="35"/>
  <c r="V245" i="35" s="1"/>
  <c r="S228" i="35"/>
  <c r="V228" i="35" s="1"/>
  <c r="S229" i="35"/>
  <c r="V229" i="35" s="1"/>
  <c r="S230" i="35"/>
  <c r="V230" i="35" s="1"/>
  <c r="S231" i="35"/>
  <c r="V231" i="35" s="1"/>
  <c r="S232" i="35"/>
  <c r="V232" i="35" s="1"/>
  <c r="S233" i="35"/>
  <c r="V233" i="35" s="1"/>
  <c r="S234" i="35"/>
  <c r="V234" i="35" s="1"/>
  <c r="S227" i="35"/>
  <c r="V227" i="35" s="1"/>
  <c r="S207" i="35"/>
  <c r="V207" i="35" s="1"/>
  <c r="S205" i="35"/>
  <c r="S199" i="35"/>
  <c r="V199" i="35" s="1"/>
  <c r="S200" i="35"/>
  <c r="V200" i="35" s="1"/>
  <c r="S201" i="35"/>
  <c r="V201" i="35" s="1"/>
  <c r="S202" i="35"/>
  <c r="V202" i="35" s="1"/>
  <c r="S203" i="35"/>
  <c r="V203" i="35" s="1"/>
  <c r="S193" i="35"/>
  <c r="V193" i="35" s="1"/>
  <c r="S192" i="35"/>
  <c r="V192" i="35" s="1"/>
  <c r="S194" i="35"/>
  <c r="V194" i="35" s="1"/>
  <c r="S195" i="35"/>
  <c r="V195" i="35" s="1"/>
  <c r="S196" i="35"/>
  <c r="V196" i="35" s="1"/>
  <c r="S197" i="35"/>
  <c r="V197" i="35" s="1"/>
  <c r="S198" i="35"/>
  <c r="V198" i="35" s="1"/>
  <c r="S184" i="35"/>
  <c r="V184" i="35" s="1"/>
  <c r="S185" i="35"/>
  <c r="V185" i="35" s="1"/>
  <c r="S186" i="35"/>
  <c r="V186" i="35" s="1"/>
  <c r="S187" i="35"/>
  <c r="V187" i="35" s="1"/>
  <c r="S188" i="35"/>
  <c r="V188" i="35" s="1"/>
  <c r="S190" i="35"/>
  <c r="V190" i="35" s="1"/>
  <c r="S191" i="35"/>
  <c r="V191" i="35" s="1"/>
  <c r="S180" i="35"/>
  <c r="V180" i="35" s="1"/>
  <c r="S181" i="35"/>
  <c r="V181" i="35" s="1"/>
  <c r="S182" i="35"/>
  <c r="V182" i="35" s="1"/>
  <c r="S183" i="35"/>
  <c r="V183" i="35" s="1"/>
  <c r="S172" i="35"/>
  <c r="V172" i="35" s="1"/>
  <c r="S173" i="35"/>
  <c r="V173" i="35" s="1"/>
  <c r="S174" i="35"/>
  <c r="V174" i="35" s="1"/>
  <c r="S175" i="35"/>
  <c r="V175" i="35" s="1"/>
  <c r="S176" i="35"/>
  <c r="V176" i="35" s="1"/>
  <c r="S177" i="35"/>
  <c r="V177" i="35" s="1"/>
  <c r="S166" i="35"/>
  <c r="V166" i="35" s="1"/>
  <c r="S167" i="35"/>
  <c r="V167" i="35" s="1"/>
  <c r="S168" i="35"/>
  <c r="V168" i="35" s="1"/>
  <c r="S169" i="35"/>
  <c r="V169" i="35" s="1"/>
  <c r="S170" i="35"/>
  <c r="V170" i="35" s="1"/>
  <c r="S171" i="35"/>
  <c r="V171" i="35" s="1"/>
  <c r="S165" i="35"/>
  <c r="V165" i="35" s="1"/>
  <c r="S163" i="35"/>
  <c r="V163" i="35" s="1"/>
  <c r="S162" i="35"/>
  <c r="V162" i="35" s="1"/>
  <c r="S160" i="35"/>
  <c r="V160" i="35" s="1"/>
  <c r="S161" i="35"/>
  <c r="V161" i="35" s="1"/>
  <c r="S153" i="35"/>
  <c r="V153" i="35" s="1"/>
  <c r="S154" i="35"/>
  <c r="V154" i="35" s="1"/>
  <c r="S155" i="35"/>
  <c r="V155" i="35" s="1"/>
  <c r="S156" i="35"/>
  <c r="V156" i="35" s="1"/>
  <c r="S157" i="35"/>
  <c r="V157" i="35" s="1"/>
  <c r="S158" i="35"/>
  <c r="V158" i="35" s="1"/>
  <c r="S159" i="35"/>
  <c r="V159" i="35" s="1"/>
  <c r="S148" i="35"/>
  <c r="V148" i="35" s="1"/>
  <c r="S149" i="35"/>
  <c r="V149" i="35" s="1"/>
  <c r="S152" i="35"/>
  <c r="V152" i="35" s="1"/>
  <c r="S144" i="35"/>
  <c r="V144" i="35" s="1"/>
  <c r="S145" i="35"/>
  <c r="V145" i="35" s="1"/>
  <c r="S146" i="35"/>
  <c r="V146" i="35" s="1"/>
  <c r="S147" i="35"/>
  <c r="V147" i="35" s="1"/>
  <c r="S139" i="35"/>
  <c r="V139" i="35" s="1"/>
  <c r="S140" i="35"/>
  <c r="V140" i="35" s="1"/>
  <c r="S141" i="35"/>
  <c r="V141" i="35" s="1"/>
  <c r="S142" i="35"/>
  <c r="V142" i="35" s="1"/>
  <c r="S143" i="35"/>
  <c r="V143" i="35" s="1"/>
  <c r="S138" i="35"/>
  <c r="V138" i="35" s="1"/>
  <c r="S137" i="35"/>
  <c r="V137" i="35" s="1"/>
  <c r="S136" i="35"/>
  <c r="V136" i="35" s="1"/>
  <c r="S134" i="35"/>
  <c r="V134" i="35" s="1"/>
  <c r="S135" i="35"/>
  <c r="V135" i="35" s="1"/>
  <c r="S133" i="35"/>
  <c r="V133" i="35" s="1"/>
  <c r="S119" i="35"/>
  <c r="V119" i="35" s="1"/>
  <c r="S118" i="35"/>
  <c r="V118" i="35" s="1"/>
  <c r="S117" i="35"/>
  <c r="V117" i="35" s="1"/>
  <c r="S111" i="35"/>
  <c r="V111" i="35" s="1"/>
  <c r="S110" i="35"/>
  <c r="V110" i="35" s="1"/>
  <c r="S99" i="35"/>
  <c r="S101" i="35"/>
  <c r="S98" i="35"/>
  <c r="S85" i="35"/>
  <c r="V85" i="35" s="1"/>
  <c r="S83" i="35"/>
  <c r="V83" i="35" s="1"/>
  <c r="S84" i="35"/>
  <c r="V84" i="35" s="1"/>
  <c r="S82" i="35"/>
  <c r="V82" i="35" s="1"/>
  <c r="S79" i="35"/>
  <c r="S76" i="35"/>
  <c r="S77" i="35"/>
  <c r="S78" i="35"/>
  <c r="S72" i="35"/>
  <c r="S73" i="35"/>
  <c r="S74" i="35"/>
  <c r="S75" i="35"/>
  <c r="S69" i="35"/>
  <c r="S70" i="35"/>
  <c r="S68" i="35"/>
  <c r="S60" i="35"/>
  <c r="V60" i="35" s="1"/>
  <c r="S58" i="35"/>
  <c r="V58" i="35" s="1"/>
  <c r="S59" i="35"/>
  <c r="V59" i="35" s="1"/>
  <c r="S55" i="35"/>
  <c r="V55" i="35" s="1"/>
  <c r="S53" i="35"/>
  <c r="V53" i="35" s="1"/>
  <c r="S52" i="35"/>
  <c r="V52" i="35" s="1"/>
  <c r="S49" i="35"/>
  <c r="S47" i="35"/>
  <c r="S48" i="35"/>
  <c r="S36" i="35"/>
  <c r="S37" i="35"/>
  <c r="S38" i="35"/>
  <c r="S39" i="35"/>
  <c r="S40" i="35"/>
  <c r="S41" i="35"/>
  <c r="S42" i="35"/>
  <c r="S23" i="35"/>
  <c r="S19" i="35"/>
  <c r="S21" i="35"/>
  <c r="Q73" i="38"/>
  <c r="Q811" i="38"/>
  <c r="R811" i="38" s="1"/>
  <c r="Q812" i="38"/>
  <c r="R812" i="38" s="1"/>
  <c r="Q810" i="38"/>
  <c r="R810" i="38" s="1"/>
  <c r="S12" i="35"/>
  <c r="S14" i="35"/>
  <c r="S11" i="35"/>
  <c r="Q796" i="38"/>
  <c r="R796" i="38" s="1"/>
  <c r="Q896" i="38"/>
  <c r="R896" i="38" s="1"/>
  <c r="Q894" i="38"/>
  <c r="R894" i="38" s="1"/>
  <c r="Q895" i="38"/>
  <c r="R895" i="38" s="1"/>
  <c r="Q893" i="38"/>
  <c r="R893" i="38" s="1"/>
  <c r="Q890" i="38"/>
  <c r="R890" i="38" s="1"/>
  <c r="Q886" i="38"/>
  <c r="R886" i="38" s="1"/>
  <c r="Q868" i="38"/>
  <c r="R868" i="38" s="1"/>
  <c r="Q867" i="38"/>
  <c r="R867" i="38" s="1"/>
  <c r="Q840" i="38"/>
  <c r="R840" i="38" s="1"/>
  <c r="Q835" i="38"/>
  <c r="R835" i="38" s="1"/>
  <c r="Q834" i="38"/>
  <c r="R834" i="38" s="1"/>
  <c r="Q804" i="38"/>
  <c r="R804" i="38" s="1"/>
  <c r="Q805" i="38"/>
  <c r="R805" i="38" s="1"/>
  <c r="Q800" i="38"/>
  <c r="R800" i="38" s="1"/>
  <c r="Q801" i="38"/>
  <c r="R801" i="38" s="1"/>
  <c r="Q802" i="38"/>
  <c r="R802" i="38" s="1"/>
  <c r="Q803" i="38"/>
  <c r="R803" i="38" s="1"/>
  <c r="Q797" i="38"/>
  <c r="R797" i="38" s="1"/>
  <c r="Q798" i="38"/>
  <c r="R798" i="38" s="1"/>
  <c r="Q799" i="38"/>
  <c r="R799" i="38" s="1"/>
  <c r="Q781" i="38"/>
  <c r="R781" i="38" s="1"/>
  <c r="Q779" i="38"/>
  <c r="R779" i="38" s="1"/>
  <c r="Q780" i="38"/>
  <c r="R780" i="38" s="1"/>
  <c r="Q778" i="38"/>
  <c r="R778" i="38" s="1"/>
  <c r="Q771" i="38"/>
  <c r="R771" i="38" s="1"/>
  <c r="Q772" i="38"/>
  <c r="R772" i="38" s="1"/>
  <c r="Q768" i="38"/>
  <c r="R768" i="38" s="1"/>
  <c r="Q769" i="38"/>
  <c r="R769" i="38" s="1"/>
  <c r="Q770" i="38"/>
  <c r="R770" i="38" s="1"/>
  <c r="Q766" i="38"/>
  <c r="R766" i="38" s="1"/>
  <c r="Q767" i="38"/>
  <c r="R767" i="38" s="1"/>
  <c r="Q765" i="38"/>
  <c r="R765" i="38" s="1"/>
  <c r="Q763" i="38"/>
  <c r="R763" i="38" s="1"/>
  <c r="Q764" i="38"/>
  <c r="R764" i="38" s="1"/>
  <c r="Q762" i="38"/>
  <c r="R762" i="38" s="1"/>
  <c r="Q759" i="38"/>
  <c r="R759" i="38" s="1"/>
  <c r="Q758" i="38"/>
  <c r="R758" i="38" s="1"/>
  <c r="Q755" i="38"/>
  <c r="R755" i="38" s="1"/>
  <c r="Q756" i="38"/>
  <c r="R756" i="38" s="1"/>
  <c r="Q754" i="38"/>
  <c r="R754" i="38" s="1"/>
  <c r="Q747" i="38"/>
  <c r="R747" i="38" s="1"/>
  <c r="Q748" i="38"/>
  <c r="R748" i="38" s="1"/>
  <c r="Q745" i="38"/>
  <c r="R745" i="38" s="1"/>
  <c r="Q746" i="38"/>
  <c r="R746" i="38" s="1"/>
  <c r="Q744" i="38"/>
  <c r="R744" i="38" s="1"/>
  <c r="Q743" i="38"/>
  <c r="R743" i="38" s="1"/>
  <c r="Q742" i="38"/>
  <c r="R742" i="38" s="1"/>
  <c r="Q741" i="38"/>
  <c r="R741" i="38" s="1"/>
  <c r="Q740" i="38"/>
  <c r="R740" i="38" s="1"/>
  <c r="Q738" i="38"/>
  <c r="R738" i="38" s="1"/>
  <c r="Q737" i="38"/>
  <c r="R737" i="38" s="1"/>
  <c r="Q739" i="38"/>
  <c r="R739" i="38" s="1"/>
  <c r="Q736" i="38"/>
  <c r="R736" i="38" s="1"/>
  <c r="Q735" i="38"/>
  <c r="R735" i="38" s="1"/>
  <c r="Q731" i="38"/>
  <c r="R731" i="38" s="1"/>
  <c r="Q732" i="38"/>
  <c r="R732" i="38" s="1"/>
  <c r="Q733" i="38"/>
  <c r="R733" i="38" s="1"/>
  <c r="Q734" i="38"/>
  <c r="R734" i="38" s="1"/>
  <c r="Q728" i="38"/>
  <c r="R728" i="38" s="1"/>
  <c r="Q729" i="38"/>
  <c r="R729" i="38" s="1"/>
  <c r="Q730" i="38"/>
  <c r="R730" i="38" s="1"/>
  <c r="Q723" i="38"/>
  <c r="R723" i="38" s="1"/>
  <c r="Q724" i="38"/>
  <c r="R724" i="38" s="1"/>
  <c r="Q725" i="38"/>
  <c r="R725" i="38" s="1"/>
  <c r="Q726" i="38"/>
  <c r="R726" i="38" s="1"/>
  <c r="Q727" i="38"/>
  <c r="R727" i="38" s="1"/>
  <c r="Q721" i="38"/>
  <c r="R721" i="38" s="1"/>
  <c r="Q722" i="38"/>
  <c r="R722" i="38" s="1"/>
  <c r="Q713" i="38"/>
  <c r="R713" i="38" s="1"/>
  <c r="Q715" i="38"/>
  <c r="R715" i="38" s="1"/>
  <c r="Q716" i="38"/>
  <c r="R716" i="38" s="1"/>
  <c r="Q720" i="38"/>
  <c r="R720" i="38" s="1"/>
  <c r="Q712" i="38"/>
  <c r="R712" i="38" s="1"/>
  <c r="Q708" i="38"/>
  <c r="R708" i="38" s="1"/>
  <c r="Q704" i="38"/>
  <c r="R704" i="38" s="1"/>
  <c r="Q705" i="38"/>
  <c r="R705" i="38" s="1"/>
  <c r="Q706" i="38"/>
  <c r="R706" i="38" s="1"/>
  <c r="Q707" i="38"/>
  <c r="R707" i="38" s="1"/>
  <c r="Q700" i="38"/>
  <c r="R700" i="38" s="1"/>
  <c r="Q701" i="38"/>
  <c r="R701" i="38" s="1"/>
  <c r="Q702" i="38"/>
  <c r="R702" i="38" s="1"/>
  <c r="Q703" i="38"/>
  <c r="R703" i="38" s="1"/>
  <c r="Q697" i="38"/>
  <c r="R697" i="38" s="1"/>
  <c r="Q698" i="38"/>
  <c r="R698" i="38" s="1"/>
  <c r="Q699" i="38"/>
  <c r="R699" i="38" s="1"/>
  <c r="Q692" i="38"/>
  <c r="R692" i="38" s="1"/>
  <c r="Q695" i="38"/>
  <c r="R695" i="38" s="1"/>
  <c r="Q696" i="38"/>
  <c r="R696" i="38" s="1"/>
  <c r="Q685" i="38"/>
  <c r="R685" i="38" s="1"/>
  <c r="Q686" i="38"/>
  <c r="R686" i="38" s="1"/>
  <c r="Q687" i="38"/>
  <c r="R687" i="38" s="1"/>
  <c r="Q688" i="38"/>
  <c r="R688" i="38" s="1"/>
  <c r="Q689" i="38"/>
  <c r="R689" i="38" s="1"/>
  <c r="Q690" i="38"/>
  <c r="R690" i="38" s="1"/>
  <c r="Q680" i="38"/>
  <c r="R680" i="38" s="1"/>
  <c r="Q681" i="38"/>
  <c r="R681" i="38" s="1"/>
  <c r="Q682" i="38"/>
  <c r="R682" i="38" s="1"/>
  <c r="Q684" i="38"/>
  <c r="R684" i="38" s="1"/>
  <c r="Q676" i="38"/>
  <c r="R676" i="38" s="1"/>
  <c r="Q677" i="38"/>
  <c r="R677" i="38" s="1"/>
  <c r="Q678" i="38"/>
  <c r="R678" i="38" s="1"/>
  <c r="Q679" i="38"/>
  <c r="R679" i="38" s="1"/>
  <c r="Q674" i="38"/>
  <c r="R674" i="38" s="1"/>
  <c r="Q672" i="38"/>
  <c r="R672" i="38" s="1"/>
  <c r="Q671" i="38"/>
  <c r="R671" i="38" s="1"/>
  <c r="Q670" i="38"/>
  <c r="R670" i="38" s="1"/>
  <c r="Q668" i="38"/>
  <c r="R668" i="38" s="1"/>
  <c r="Q673" i="38"/>
  <c r="R673" i="38" s="1"/>
  <c r="Q664" i="38"/>
  <c r="R664" i="38" s="1"/>
  <c r="Q665" i="38"/>
  <c r="R665" i="38" s="1"/>
  <c r="Q667" i="38"/>
  <c r="R667" i="38" s="1"/>
  <c r="Q659" i="38"/>
  <c r="R659" i="38" s="1"/>
  <c r="Q660" i="38"/>
  <c r="R660" i="38" s="1"/>
  <c r="Q662" i="38"/>
  <c r="R662" i="38" s="1"/>
  <c r="Q663" i="38"/>
  <c r="R663" i="38" s="1"/>
  <c r="Q652" i="38"/>
  <c r="R652" i="38" s="1"/>
  <c r="Q653" i="38"/>
  <c r="R653" i="38" s="1"/>
  <c r="Q654" i="38"/>
  <c r="R654" i="38" s="1"/>
  <c r="Q656" i="38"/>
  <c r="R656" i="38" s="1"/>
  <c r="Q657" i="38"/>
  <c r="R657" i="38" s="1"/>
  <c r="Q642" i="38"/>
  <c r="R642" i="38" s="1"/>
  <c r="Q643" i="38"/>
  <c r="R643" i="38" s="1"/>
  <c r="Q644" i="38"/>
  <c r="R644" i="38" s="1"/>
  <c r="Q645" i="38"/>
  <c r="R645" i="38" s="1"/>
  <c r="Q646" i="38"/>
  <c r="R646" i="38" s="1"/>
  <c r="Q647" i="38"/>
  <c r="R647" i="38" s="1"/>
  <c r="Q649" i="38"/>
  <c r="R649" i="38" s="1"/>
  <c r="Q650" i="38"/>
  <c r="R650" i="38" s="1"/>
  <c r="Q651" i="38"/>
  <c r="R651" i="38" s="1"/>
  <c r="Q635" i="38"/>
  <c r="R635" i="38" s="1"/>
  <c r="Q636" i="38"/>
  <c r="R636" i="38" s="1"/>
  <c r="Q637" i="38"/>
  <c r="R637" i="38" s="1"/>
  <c r="Q638" i="38"/>
  <c r="R638" i="38" s="1"/>
  <c r="Q639" i="38"/>
  <c r="R639" i="38" s="1"/>
  <c r="Q640" i="38"/>
  <c r="R640" i="38" s="1"/>
  <c r="Q629" i="38"/>
  <c r="R629" i="38" s="1"/>
  <c r="Q630" i="38"/>
  <c r="R630" i="38" s="1"/>
  <c r="Q631" i="38"/>
  <c r="R631" i="38" s="1"/>
  <c r="Q632" i="38"/>
  <c r="R632" i="38" s="1"/>
  <c r="Q633" i="38"/>
  <c r="R633" i="38" s="1"/>
  <c r="Q624" i="38"/>
  <c r="R624" i="38" s="1"/>
  <c r="Q625" i="38"/>
  <c r="R625" i="38" s="1"/>
  <c r="Q626" i="38"/>
  <c r="R626" i="38" s="1"/>
  <c r="Q627" i="38"/>
  <c r="R627" i="38" s="1"/>
  <c r="Q628" i="38"/>
  <c r="R628" i="38" s="1"/>
  <c r="Q617" i="38"/>
  <c r="R617" i="38" s="1"/>
  <c r="Q618" i="38"/>
  <c r="R618" i="38" s="1"/>
  <c r="Q620" i="38"/>
  <c r="R620" i="38" s="1"/>
  <c r="Q621" i="38"/>
  <c r="R621" i="38" s="1"/>
  <c r="Q623" i="38"/>
  <c r="R623" i="38" s="1"/>
  <c r="Q610" i="38"/>
  <c r="R610" i="38" s="1"/>
  <c r="Q612" i="38"/>
  <c r="R612" i="38" s="1"/>
  <c r="Q613" i="38"/>
  <c r="R613" i="38" s="1"/>
  <c r="Q614" i="38"/>
  <c r="R614" i="38" s="1"/>
  <c r="Q615" i="38"/>
  <c r="R615" i="38" s="1"/>
  <c r="Q616" i="38"/>
  <c r="R616" i="38" s="1"/>
  <c r="Q603" i="38"/>
  <c r="R603" i="38" s="1"/>
  <c r="Q604" i="38"/>
  <c r="R604" i="38" s="1"/>
  <c r="Q605" i="38"/>
  <c r="R605" i="38" s="1"/>
  <c r="Q606" i="38"/>
  <c r="R606" i="38" s="1"/>
  <c r="Q607" i="38"/>
  <c r="R607" i="38" s="1"/>
  <c r="Q608" i="38"/>
  <c r="R608" i="38" s="1"/>
  <c r="Q609" i="38"/>
  <c r="R609" i="38" s="1"/>
  <c r="Q598" i="38"/>
  <c r="R598" i="38" s="1"/>
  <c r="Q600" i="38"/>
  <c r="R600" i="38" s="1"/>
  <c r="Q601" i="38"/>
  <c r="R601" i="38" s="1"/>
  <c r="Q602" i="38"/>
  <c r="R602" i="38" s="1"/>
  <c r="Q590" i="38"/>
  <c r="R590" i="38" s="1"/>
  <c r="Q591" i="38"/>
  <c r="R591" i="38" s="1"/>
  <c r="Q592" i="38"/>
  <c r="R592" i="38" s="1"/>
  <c r="Q593" i="38"/>
  <c r="Q594" i="38"/>
  <c r="R594" i="38" s="1"/>
  <c r="Q595" i="38"/>
  <c r="R595" i="38" s="1"/>
  <c r="Q596" i="38"/>
  <c r="R596" i="38" s="1"/>
  <c r="Q597" i="38"/>
  <c r="R597" i="38" s="1"/>
  <c r="Q587" i="38"/>
  <c r="R587" i="38" s="1"/>
  <c r="Q588" i="38"/>
  <c r="R588" i="38" s="1"/>
  <c r="Q589" i="38"/>
  <c r="R589" i="38" s="1"/>
  <c r="Q585" i="38"/>
  <c r="R585" i="38" s="1"/>
  <c r="Q580" i="38"/>
  <c r="R580" i="38" s="1"/>
  <c r="Q582" i="38"/>
  <c r="R582" i="38" s="1"/>
  <c r="Q583" i="38"/>
  <c r="R583" i="38" s="1"/>
  <c r="Q584" i="38"/>
  <c r="R584" i="38" s="1"/>
  <c r="Q574" i="38"/>
  <c r="R574" i="38" s="1"/>
  <c r="Q575" i="38"/>
  <c r="R575" i="38" s="1"/>
  <c r="Q576" i="38"/>
  <c r="R576" i="38" s="1"/>
  <c r="Q577" i="38"/>
  <c r="R577" i="38" s="1"/>
  <c r="Q579" i="38"/>
  <c r="R579" i="38" s="1"/>
  <c r="Q567" i="38"/>
  <c r="R567" i="38" s="1"/>
  <c r="Q568" i="38"/>
  <c r="R568" i="38" s="1"/>
  <c r="Q570" i="38"/>
  <c r="R570" i="38" s="1"/>
  <c r="Q571" i="38"/>
  <c r="R571" i="38" s="1"/>
  <c r="Q572" i="38"/>
  <c r="R572" i="38" s="1"/>
  <c r="Q573" i="38"/>
  <c r="R573" i="38" s="1"/>
  <c r="Q562" i="38"/>
  <c r="R562" i="38" s="1"/>
  <c r="Q563" i="38"/>
  <c r="R563" i="38" s="1"/>
  <c r="Q564" i="38"/>
  <c r="R564" i="38" s="1"/>
  <c r="Q565" i="38"/>
  <c r="R565" i="38" s="1"/>
  <c r="Q561" i="38"/>
  <c r="R561" i="38" s="1"/>
  <c r="Q546" i="38"/>
  <c r="R546" i="38" s="1"/>
  <c r="Q547" i="38"/>
  <c r="R547" i="38" s="1"/>
  <c r="Q548" i="38"/>
  <c r="R548" i="38" s="1"/>
  <c r="Q545" i="38"/>
  <c r="R545" i="38" s="1"/>
  <c r="Q542" i="38"/>
  <c r="R542" i="38" s="1"/>
  <c r="Q541" i="38"/>
  <c r="R541" i="38" s="1"/>
  <c r="Q539" i="38"/>
  <c r="R539" i="38" s="1"/>
  <c r="Q540" i="38"/>
  <c r="R540" i="38" s="1"/>
  <c r="Q535" i="38"/>
  <c r="R535" i="38" s="1"/>
  <c r="Q536" i="38"/>
  <c r="R536" i="38" s="1"/>
  <c r="Q537" i="38"/>
  <c r="R537" i="38" s="1"/>
  <c r="Q531" i="38"/>
  <c r="R531" i="38" s="1"/>
  <c r="Q532" i="38"/>
  <c r="R532" i="38" s="1"/>
  <c r="Q533" i="38"/>
  <c r="R533" i="38" s="1"/>
  <c r="Q534" i="38"/>
  <c r="R534" i="38" s="1"/>
  <c r="Q527" i="38"/>
  <c r="R527" i="38" s="1"/>
  <c r="Q528" i="38"/>
  <c r="R528" i="38" s="1"/>
  <c r="Q529" i="38"/>
  <c r="R529" i="38" s="1"/>
  <c r="Q530" i="38"/>
  <c r="R530" i="38" s="1"/>
  <c r="Q523" i="38"/>
  <c r="R523" i="38" s="1"/>
  <c r="Q524" i="38"/>
  <c r="R524" i="38" s="1"/>
  <c r="Q525" i="38"/>
  <c r="R525" i="38" s="1"/>
  <c r="Q515" i="38"/>
  <c r="R515" i="38" s="1"/>
  <c r="Q517" i="38"/>
  <c r="R517" i="38" s="1"/>
  <c r="Q518" i="38"/>
  <c r="R518" i="38" s="1"/>
  <c r="Q519" i="38"/>
  <c r="R519" i="38" s="1"/>
  <c r="Q520" i="38"/>
  <c r="R520" i="38" s="1"/>
  <c r="Q522" i="38"/>
  <c r="R522" i="38" s="1"/>
  <c r="Q513" i="38"/>
  <c r="R513" i="38" s="1"/>
  <c r="Q514" i="38"/>
  <c r="R514" i="38" s="1"/>
  <c r="Q512" i="38"/>
  <c r="R512" i="38" s="1"/>
  <c r="Q511" i="38"/>
  <c r="R511" i="38" s="1"/>
  <c r="Q510" i="38"/>
  <c r="R510" i="38" s="1"/>
  <c r="Q509" i="38"/>
  <c r="R509" i="38" s="1"/>
  <c r="Q506" i="38"/>
  <c r="R506" i="38" s="1"/>
  <c r="Q502" i="38"/>
  <c r="R502" i="38" s="1"/>
  <c r="Q503" i="38"/>
  <c r="R503" i="38" s="1"/>
  <c r="Q504" i="38"/>
  <c r="R504" i="38" s="1"/>
  <c r="Q505" i="38"/>
  <c r="R505" i="38" s="1"/>
  <c r="Q501" i="38"/>
  <c r="R501" i="38" s="1"/>
  <c r="Q500" i="38"/>
  <c r="R500" i="38" s="1"/>
  <c r="Q498" i="38"/>
  <c r="R498" i="38" s="1"/>
  <c r="Q499" i="38"/>
  <c r="R499" i="38" s="1"/>
  <c r="Q497" i="38"/>
  <c r="R497" i="38" s="1"/>
  <c r="Q494" i="38"/>
  <c r="R494" i="38" s="1"/>
  <c r="Q495" i="38"/>
  <c r="R495" i="38" s="1"/>
  <c r="Q493" i="38"/>
  <c r="R493" i="38" s="1"/>
  <c r="Q489" i="38"/>
  <c r="R489" i="38" s="1"/>
  <c r="Q488" i="38"/>
  <c r="R488" i="38" s="1"/>
  <c r="Q466" i="38"/>
  <c r="R466" i="38" s="1"/>
  <c r="Q450" i="38"/>
  <c r="R450" i="38" s="1"/>
  <c r="Q449" i="38"/>
  <c r="R449" i="38" s="1"/>
  <c r="Q447" i="38"/>
  <c r="R447" i="38" s="1"/>
  <c r="Q446" i="38"/>
  <c r="R446" i="38" s="1"/>
  <c r="Q440" i="38"/>
  <c r="R440" i="38" s="1"/>
  <c r="Q441" i="38"/>
  <c r="R441" i="38" s="1"/>
  <c r="Q442" i="38"/>
  <c r="R442" i="38" s="1"/>
  <c r="Q439" i="38"/>
  <c r="R439" i="38" s="1"/>
  <c r="Q433" i="38"/>
  <c r="R433" i="38" s="1"/>
  <c r="Q434" i="38"/>
  <c r="R434" i="38" s="1"/>
  <c r="Q435" i="38"/>
  <c r="R435" i="38" s="1"/>
  <c r="Q436" i="38"/>
  <c r="R436" i="38" s="1"/>
  <c r="Q437" i="38"/>
  <c r="R437" i="38" s="1"/>
  <c r="Q438" i="38"/>
  <c r="R438" i="38" s="1"/>
  <c r="Q431" i="38"/>
  <c r="R431" i="38" s="1"/>
  <c r="Q432" i="38"/>
  <c r="R432" i="38" s="1"/>
  <c r="Q430" i="38"/>
  <c r="R430" i="38" s="1"/>
  <c r="Q427" i="38"/>
  <c r="R427" i="38" s="1"/>
  <c r="Q426" i="38"/>
  <c r="R426" i="38" s="1"/>
  <c r="Q405" i="38"/>
  <c r="R405" i="38" s="1"/>
  <c r="Q392" i="38"/>
  <c r="R392" i="38" s="1"/>
  <c r="Q393" i="38"/>
  <c r="R393" i="38" s="1"/>
  <c r="Q390" i="38"/>
  <c r="R390" i="38" s="1"/>
  <c r="Q391" i="38"/>
  <c r="R391" i="38" s="1"/>
  <c r="Q388" i="38"/>
  <c r="R388" i="38" s="1"/>
  <c r="Q389" i="38"/>
  <c r="R389" i="38" s="1"/>
  <c r="Q386" i="38"/>
  <c r="R386" i="38" s="1"/>
  <c r="Q385" i="38"/>
  <c r="R385" i="38" s="1"/>
  <c r="Q331" i="38"/>
  <c r="R331" i="38" s="1"/>
  <c r="Q334" i="38"/>
  <c r="R334" i="38" s="1"/>
  <c r="Q328" i="38"/>
  <c r="R328" i="38" s="1"/>
  <c r="Q329" i="38"/>
  <c r="R329" i="38" s="1"/>
  <c r="Q322" i="38"/>
  <c r="R322" i="38" s="1"/>
  <c r="Q323" i="38"/>
  <c r="R323" i="38" s="1"/>
  <c r="Q325" i="38"/>
  <c r="R325" i="38" s="1"/>
  <c r="Q326" i="38"/>
  <c r="R326" i="38" s="1"/>
  <c r="Q319" i="38"/>
  <c r="R319" i="38" s="1"/>
  <c r="Q320" i="38"/>
  <c r="R320" i="38" s="1"/>
  <c r="Q317" i="38"/>
  <c r="R317" i="38" s="1"/>
  <c r="Q316" i="38"/>
  <c r="R316" i="38" s="1"/>
  <c r="Q308" i="38"/>
  <c r="R308" i="38" s="1"/>
  <c r="Q309" i="38"/>
  <c r="R309" i="38" s="1"/>
  <c r="Q311" i="38"/>
  <c r="R311" i="38" s="1"/>
  <c r="Q312" i="38"/>
  <c r="R312" i="38" s="1"/>
  <c r="Q306" i="38"/>
  <c r="R306" i="38" s="1"/>
  <c r="Q307" i="38"/>
  <c r="R307" i="38" s="1"/>
  <c r="Q302" i="38"/>
  <c r="R302" i="38" s="1"/>
  <c r="Q303" i="38"/>
  <c r="R303" i="38" s="1"/>
  <c r="Q304" i="38"/>
  <c r="R304" i="38" s="1"/>
  <c r="Q301" i="38"/>
  <c r="R301" i="38" s="1"/>
  <c r="Q299" i="38"/>
  <c r="R299" i="38" s="1"/>
  <c r="Q297" i="38"/>
  <c r="R297" i="38" s="1"/>
  <c r="Q298" i="38"/>
  <c r="R298" i="38" s="1"/>
  <c r="Q296" i="38"/>
  <c r="R296" i="38" s="1"/>
  <c r="Q291" i="38"/>
  <c r="R291" i="38" s="1"/>
  <c r="Q286" i="38"/>
  <c r="R286" i="38" s="1"/>
  <c r="Q288" i="38"/>
  <c r="R288" i="38" s="1"/>
  <c r="Q289" i="38"/>
  <c r="R289" i="38" s="1"/>
  <c r="Q290" i="38"/>
  <c r="R290" i="38" s="1"/>
  <c r="Q283" i="38"/>
  <c r="R283" i="38" s="1"/>
  <c r="Q284" i="38"/>
  <c r="R284" i="38" s="1"/>
  <c r="Q285" i="38"/>
  <c r="R285" i="38" s="1"/>
  <c r="Q279" i="38"/>
  <c r="R279" i="38" s="1"/>
  <c r="Q280" i="38"/>
  <c r="R280" i="38" s="1"/>
  <c r="Q281" i="38"/>
  <c r="R281" i="38" s="1"/>
  <c r="Q277" i="38"/>
  <c r="R277" i="38" s="1"/>
  <c r="Q276" i="38"/>
  <c r="R276" i="38" s="1"/>
  <c r="Q273" i="38"/>
  <c r="R273" i="38" s="1"/>
  <c r="Q271" i="38"/>
  <c r="R271" i="38" s="1"/>
  <c r="Q272" i="38"/>
  <c r="R272" i="38" s="1"/>
  <c r="Q268" i="38"/>
  <c r="R268" i="38" s="1"/>
  <c r="Q269" i="38"/>
  <c r="R269" i="38" s="1"/>
  <c r="Q267" i="38"/>
  <c r="R267" i="38" s="1"/>
  <c r="Q263" i="38"/>
  <c r="R263" i="38" s="1"/>
  <c r="Q264" i="38"/>
  <c r="R264" i="38" s="1"/>
  <c r="Q260" i="38"/>
  <c r="R260" i="38" s="1"/>
  <c r="Q261" i="38"/>
  <c r="R261" i="38" s="1"/>
  <c r="Q253" i="38"/>
  <c r="R253" i="38" s="1"/>
  <c r="Q254" i="38"/>
  <c r="R254" i="38" s="1"/>
  <c r="Q256" i="38"/>
  <c r="R256" i="38" s="1"/>
  <c r="Q257" i="38"/>
  <c r="R257" i="38" s="1"/>
  <c r="Q258" i="38"/>
  <c r="R258" i="38" s="1"/>
  <c r="Q249" i="38"/>
  <c r="R249" i="38" s="1"/>
  <c r="Q250" i="38"/>
  <c r="R250" i="38" s="1"/>
  <c r="Q252" i="38"/>
  <c r="R252" i="38" s="1"/>
  <c r="Q247" i="38"/>
  <c r="R247" i="38" s="1"/>
  <c r="Q248" i="38"/>
  <c r="R248" i="38" s="1"/>
  <c r="Q244" i="38"/>
  <c r="R244" i="38" s="1"/>
  <c r="Q245" i="38"/>
  <c r="R245" i="38" s="1"/>
  <c r="Q240" i="38"/>
  <c r="R240" i="38" s="1"/>
  <c r="Q241" i="38"/>
  <c r="R241" i="38" s="1"/>
  <c r="Q242" i="38"/>
  <c r="R242" i="38" s="1"/>
  <c r="Q237" i="38"/>
  <c r="R237" i="38" s="1"/>
  <c r="Q238" i="38"/>
  <c r="R238" i="38" s="1"/>
  <c r="Q239" i="38"/>
  <c r="R239" i="38" s="1"/>
  <c r="Q232" i="38"/>
  <c r="R232" i="38" s="1"/>
  <c r="Q233" i="38"/>
  <c r="R233" i="38" s="1"/>
  <c r="Q234" i="38"/>
  <c r="R234" i="38" s="1"/>
  <c r="Q235" i="38"/>
  <c r="R235" i="38" s="1"/>
  <c r="Q236" i="38"/>
  <c r="R236" i="38" s="1"/>
  <c r="Q231" i="38"/>
  <c r="R231" i="38" s="1"/>
  <c r="Q141" i="38"/>
  <c r="R141" i="38" s="1"/>
  <c r="Q142" i="38"/>
  <c r="R142" i="38" s="1"/>
  <c r="Q143" i="38"/>
  <c r="R143" i="38" s="1"/>
  <c r="Q138" i="38"/>
  <c r="R138" i="38" s="1"/>
  <c r="Q139" i="38"/>
  <c r="R139" i="38" s="1"/>
  <c r="Q140" i="38"/>
  <c r="R140" i="38" s="1"/>
  <c r="Q136" i="38"/>
  <c r="R136" i="38" s="1"/>
  <c r="Q137" i="38"/>
  <c r="R137" i="38" s="1"/>
  <c r="Q135" i="38"/>
  <c r="R135" i="38" s="1"/>
  <c r="Q110" i="38"/>
  <c r="R110" i="38" s="1"/>
  <c r="Q111" i="38"/>
  <c r="R111" i="38" s="1"/>
  <c r="Q106" i="38"/>
  <c r="R106" i="38" s="1"/>
  <c r="Q107" i="38"/>
  <c r="R107" i="38" s="1"/>
  <c r="Q108" i="38"/>
  <c r="R108" i="38" s="1"/>
  <c r="Q109" i="38"/>
  <c r="R109" i="38" s="1"/>
  <c r="Q105" i="38"/>
  <c r="R105" i="38" s="1"/>
  <c r="Q97" i="38"/>
  <c r="Q98" i="38"/>
  <c r="Q95" i="38"/>
  <c r="Q96" i="38"/>
  <c r="Q86" i="38"/>
  <c r="O59" i="38"/>
  <c r="Q59" i="38" s="1"/>
  <c r="Q224" i="38"/>
  <c r="R224" i="38" s="1"/>
  <c r="Q221" i="38"/>
  <c r="R221" i="38" s="1"/>
  <c r="Q222" i="38"/>
  <c r="R222" i="38" s="1"/>
  <c r="Q223" i="38"/>
  <c r="R223" i="38" s="1"/>
  <c r="Q220" i="38"/>
  <c r="R220" i="38" s="1"/>
  <c r="Q219" i="38"/>
  <c r="R219" i="38" s="1"/>
  <c r="Q217" i="38"/>
  <c r="R217" i="38" s="1"/>
  <c r="Q218" i="38"/>
  <c r="R218" i="38" s="1"/>
  <c r="Q214" i="38"/>
  <c r="R214" i="38" s="1"/>
  <c r="Q215" i="38"/>
  <c r="R215" i="38" s="1"/>
  <c r="Q216" i="38"/>
  <c r="R216" i="38" s="1"/>
  <c r="Q213" i="38"/>
  <c r="R213" i="38" s="1"/>
  <c r="Q205" i="38"/>
  <c r="R205" i="38" s="1"/>
  <c r="Q204" i="38"/>
  <c r="R204" i="38" s="1"/>
  <c r="Q201" i="38"/>
  <c r="R201" i="38" s="1"/>
  <c r="Q199" i="38"/>
  <c r="R199" i="38" s="1"/>
  <c r="Q200" i="38"/>
  <c r="R200" i="38" s="1"/>
  <c r="Q197" i="38"/>
  <c r="R197" i="38" s="1"/>
  <c r="Q198" i="38"/>
  <c r="R198" i="38" s="1"/>
  <c r="Q196" i="38"/>
  <c r="R196" i="38" s="1"/>
  <c r="Q194" i="38"/>
  <c r="R194" i="38" s="1"/>
  <c r="Q189" i="38"/>
  <c r="R189" i="38" s="1"/>
  <c r="Q188" i="38"/>
  <c r="R188" i="38" s="1"/>
  <c r="Q187" i="38"/>
  <c r="R187" i="38" s="1"/>
  <c r="Q179" i="38"/>
  <c r="R179" i="38" s="1"/>
  <c r="Q178" i="38"/>
  <c r="R178" i="38" s="1"/>
  <c r="Q176" i="38"/>
  <c r="R176" i="38" s="1"/>
  <c r="Q175" i="38"/>
  <c r="R175" i="38" s="1"/>
  <c r="Q170" i="38"/>
  <c r="R170" i="38" s="1"/>
  <c r="Q171" i="38"/>
  <c r="R171" i="38" s="1"/>
  <c r="Q172" i="38"/>
  <c r="R172" i="38" s="1"/>
  <c r="Q169" i="38"/>
  <c r="R169" i="38" s="1"/>
  <c r="Q168" i="38"/>
  <c r="R168" i="38" s="1"/>
  <c r="Q167" i="38"/>
  <c r="R167" i="38" s="1"/>
  <c r="Q166" i="38"/>
  <c r="R166" i="38" s="1"/>
  <c r="Q163" i="38"/>
  <c r="R163" i="38" s="1"/>
  <c r="Q164" i="38"/>
  <c r="R164" i="38" s="1"/>
  <c r="Q161" i="38"/>
  <c r="R161" i="38" s="1"/>
  <c r="Q162" i="38"/>
  <c r="R162" i="38" s="1"/>
  <c r="Q157" i="38"/>
  <c r="R157" i="38" s="1"/>
  <c r="Q158" i="38"/>
  <c r="R158" i="38" s="1"/>
  <c r="Q159" i="38"/>
  <c r="R159" i="38" s="1"/>
  <c r="Q160" i="38"/>
  <c r="R160" i="38" s="1"/>
  <c r="Q154" i="38"/>
  <c r="R154" i="38" s="1"/>
  <c r="Q155" i="38"/>
  <c r="R155" i="38" s="1"/>
  <c r="Q146" i="38"/>
  <c r="R146" i="38" s="1"/>
  <c r="Q147" i="38"/>
  <c r="R147" i="38" s="1"/>
  <c r="Q148" i="38"/>
  <c r="R148" i="38" s="1"/>
  <c r="Q145" i="38"/>
  <c r="R145" i="38" s="1"/>
  <c r="Q133" i="38"/>
  <c r="R133" i="38" s="1"/>
  <c r="Q131" i="38"/>
  <c r="R131" i="38" s="1"/>
  <c r="Q132" i="38"/>
  <c r="R132" i="38" s="1"/>
  <c r="Q127" i="38"/>
  <c r="R127" i="38" s="1"/>
  <c r="Q128" i="38"/>
  <c r="R128" i="38" s="1"/>
  <c r="Q129" i="38"/>
  <c r="R129" i="38" s="1"/>
  <c r="Q130" i="38"/>
  <c r="R130" i="38" s="1"/>
  <c r="Q122" i="38"/>
  <c r="R122" i="38" s="1"/>
  <c r="Q124" i="38"/>
  <c r="R124" i="38" s="1"/>
  <c r="Q125" i="38"/>
  <c r="R125" i="38" s="1"/>
  <c r="Q121" i="38"/>
  <c r="R121" i="38" s="1"/>
  <c r="Q119" i="38"/>
  <c r="R119" i="38" s="1"/>
  <c r="Q114" i="38"/>
  <c r="R114" i="38" s="1"/>
  <c r="Q113" i="38"/>
  <c r="R113" i="38" s="1"/>
  <c r="Q70" i="38"/>
  <c r="R70" i="38" s="1"/>
  <c r="Q69" i="38"/>
  <c r="R69" i="38" s="1"/>
  <c r="Q49" i="38"/>
  <c r="R49" i="38" s="1"/>
  <c r="Q46" i="38"/>
  <c r="R46" i="38" s="1"/>
  <c r="Q48" i="38"/>
  <c r="R48" i="38" s="1"/>
  <c r="Q43" i="38"/>
  <c r="R43" i="38" s="1"/>
  <c r="Q44" i="38"/>
  <c r="R44" i="38" s="1"/>
  <c r="Q38" i="38"/>
  <c r="R38" i="38" s="1"/>
  <c r="Q39" i="38"/>
  <c r="R39" i="38" s="1"/>
  <c r="Q40" i="38"/>
  <c r="R40" i="38" s="1"/>
  <c r="Q41" i="38"/>
  <c r="R41" i="38" s="1"/>
  <c r="Q33" i="38"/>
  <c r="R33" i="38" s="1"/>
  <c r="Q34" i="38"/>
  <c r="R34" i="38" s="1"/>
  <c r="Q35" i="38"/>
  <c r="R35" i="38" s="1"/>
  <c r="Q36" i="38"/>
  <c r="R36" i="38" s="1"/>
  <c r="Q30" i="38"/>
  <c r="R30" i="38" s="1"/>
  <c r="Q31" i="38"/>
  <c r="R31" i="38" s="1"/>
  <c r="Q29" i="38"/>
  <c r="R29" i="38" s="1"/>
  <c r="Q24" i="38"/>
  <c r="R24" i="38" s="1"/>
  <c r="Q22" i="38"/>
  <c r="R22" i="38" s="1"/>
  <c r="Q23" i="38"/>
  <c r="R23" i="38" s="1"/>
  <c r="Q17" i="38"/>
  <c r="R17" i="38" s="1"/>
  <c r="Q18" i="38"/>
  <c r="R18" i="38" s="1"/>
  <c r="Q20" i="38"/>
  <c r="R20" i="38" s="1"/>
  <c r="Q21" i="38"/>
  <c r="R21" i="38" s="1"/>
  <c r="Q14" i="38"/>
  <c r="R14" i="38" s="1"/>
  <c r="S686" i="35"/>
  <c r="V686" i="35" s="1"/>
  <c r="S685" i="35"/>
  <c r="V685" i="35" s="1"/>
  <c r="R59" i="38" l="1"/>
  <c r="Y14" i="35"/>
  <c r="V14" i="35"/>
  <c r="Y21" i="35"/>
  <c r="V21" i="35"/>
  <c r="Y23" i="35"/>
  <c r="V23" i="35"/>
  <c r="Y41" i="35"/>
  <c r="V41" i="35"/>
  <c r="Y39" i="35"/>
  <c r="V39" i="35"/>
  <c r="Y37" i="35"/>
  <c r="V37" i="35"/>
  <c r="Y48" i="35"/>
  <c r="V48" i="35"/>
  <c r="Y49" i="35"/>
  <c r="V49" i="35"/>
  <c r="Y70" i="35"/>
  <c r="V70" i="35"/>
  <c r="Y75" i="35"/>
  <c r="V75" i="35"/>
  <c r="Y73" i="35"/>
  <c r="V73" i="35"/>
  <c r="Y78" i="35"/>
  <c r="V78" i="35"/>
  <c r="Y76" i="35"/>
  <c r="V76" i="35"/>
  <c r="Y98" i="35"/>
  <c r="V98" i="35"/>
  <c r="Y99" i="35"/>
  <c r="V99" i="35"/>
  <c r="Y11" i="35"/>
  <c r="V11" i="35"/>
  <c r="Y12" i="35"/>
  <c r="V12" i="35"/>
  <c r="Y19" i="35"/>
  <c r="V19" i="35"/>
  <c r="Y42" i="35"/>
  <c r="V42" i="35"/>
  <c r="Y40" i="35"/>
  <c r="V40" i="35"/>
  <c r="Y38" i="35"/>
  <c r="V38" i="35"/>
  <c r="Y36" i="35"/>
  <c r="V36" i="35"/>
  <c r="Y47" i="35"/>
  <c r="V47" i="35"/>
  <c r="Y68" i="35"/>
  <c r="V68" i="35"/>
  <c r="Y69" i="35"/>
  <c r="V69" i="35"/>
  <c r="Y74" i="35"/>
  <c r="V74" i="35"/>
  <c r="Y72" i="35"/>
  <c r="V72" i="35"/>
  <c r="Y77" i="35"/>
  <c r="V77" i="35"/>
  <c r="Y79" i="35"/>
  <c r="V79" i="35"/>
  <c r="Y101" i="35"/>
  <c r="V101" i="35"/>
  <c r="Y685" i="35"/>
  <c r="Y53" i="35"/>
  <c r="Y59" i="35"/>
  <c r="Y60" i="35"/>
  <c r="Y82" i="35"/>
  <c r="Y83" i="35"/>
  <c r="Y111" i="35"/>
  <c r="Y118" i="35"/>
  <c r="Y133" i="35"/>
  <c r="Y134" i="35"/>
  <c r="Y137" i="35"/>
  <c r="Y143" i="35"/>
  <c r="Y141" i="35"/>
  <c r="Y139" i="35"/>
  <c r="Y146" i="35"/>
  <c r="Y144" i="35"/>
  <c r="Y149" i="35"/>
  <c r="Y159" i="35"/>
  <c r="Y157" i="35"/>
  <c r="Y155" i="35"/>
  <c r="Y153" i="35"/>
  <c r="Y160" i="35"/>
  <c r="Y163" i="35"/>
  <c r="Y171" i="35"/>
  <c r="Y169" i="35"/>
  <c r="Y167" i="35"/>
  <c r="Y177" i="35"/>
  <c r="Y175" i="35"/>
  <c r="Y173" i="35"/>
  <c r="Y183" i="35"/>
  <c r="Y181" i="35"/>
  <c r="Y191" i="35"/>
  <c r="Y188" i="35"/>
  <c r="Y186" i="35"/>
  <c r="Y184" i="35"/>
  <c r="Y197" i="35"/>
  <c r="Y195" i="35"/>
  <c r="Y192" i="35"/>
  <c r="Y203" i="35"/>
  <c r="Y201" i="35"/>
  <c r="Y199" i="35"/>
  <c r="Y207" i="35"/>
  <c r="Y234" i="35"/>
  <c r="Y232" i="35"/>
  <c r="Y230" i="35"/>
  <c r="Y228" i="35"/>
  <c r="Y248" i="35"/>
  <c r="Y257" i="35"/>
  <c r="Y315" i="35"/>
  <c r="Y318" i="35"/>
  <c r="Y320" i="35"/>
  <c r="Y322" i="35"/>
  <c r="Y324" i="35"/>
  <c r="Y326" i="35"/>
  <c r="Y331" i="35"/>
  <c r="Y335" i="35"/>
  <c r="Y337" i="35"/>
  <c r="Y359" i="35"/>
  <c r="Y363" i="35"/>
  <c r="Y365" i="35"/>
  <c r="Y396" i="35"/>
  <c r="Y416" i="35"/>
  <c r="Y423" i="35"/>
  <c r="Y489" i="35"/>
  <c r="Y523" i="35"/>
  <c r="Y592" i="35"/>
  <c r="Y594" i="35"/>
  <c r="Y596" i="35"/>
  <c r="Y624" i="35"/>
  <c r="Y626" i="35"/>
  <c r="Y630" i="35"/>
  <c r="Y628" i="35"/>
  <c r="Y635" i="35"/>
  <c r="Y633" i="35"/>
  <c r="Y631" i="35"/>
  <c r="Y639" i="35"/>
  <c r="Y637" i="35"/>
  <c r="Y646" i="35"/>
  <c r="Y644" i="35"/>
  <c r="Y642" i="35"/>
  <c r="Y650" i="35"/>
  <c r="Y648" i="35"/>
  <c r="Y655" i="35"/>
  <c r="Y653" i="35"/>
  <c r="Y651" i="35"/>
  <c r="Y673" i="35"/>
  <c r="Y687" i="35"/>
  <c r="Y943" i="35"/>
  <c r="Y950" i="35"/>
  <c r="Y947" i="35"/>
  <c r="Y956" i="35"/>
  <c r="Y962" i="35"/>
  <c r="Y968" i="35"/>
  <c r="Y977" i="35"/>
  <c r="Y974" i="35"/>
  <c r="Y983" i="35"/>
  <c r="Y978" i="35"/>
  <c r="Y988" i="35"/>
  <c r="Y985" i="35"/>
  <c r="Y994" i="35"/>
  <c r="Y1005" i="35"/>
  <c r="Y1007" i="35"/>
  <c r="Y1035" i="35"/>
  <c r="Y1040" i="35"/>
  <c r="Y1047" i="35"/>
  <c r="Y1055" i="35"/>
  <c r="Y1053" i="35"/>
  <c r="Y1050" i="35"/>
  <c r="Y1057" i="35"/>
  <c r="Y1065" i="35"/>
  <c r="Y1068" i="35"/>
  <c r="Y1070" i="35"/>
  <c r="Y1077" i="35"/>
  <c r="Y1075" i="35"/>
  <c r="Y1080" i="35"/>
  <c r="Y1083" i="35"/>
  <c r="Y1081" i="35"/>
  <c r="Y1137" i="35"/>
  <c r="Y1139" i="35"/>
  <c r="Y1148" i="35"/>
  <c r="Y1150" i="35"/>
  <c r="Y1176" i="35"/>
  <c r="Y1192" i="35"/>
  <c r="Y1189" i="35"/>
  <c r="Y1187" i="35"/>
  <c r="Y1184" i="35"/>
  <c r="Y1194" i="35"/>
  <c r="Y1196" i="35"/>
  <c r="Y1209" i="35"/>
  <c r="Y1207" i="35"/>
  <c r="Y1221" i="35"/>
  <c r="Y1228" i="35"/>
  <c r="Y1226" i="35"/>
  <c r="Y1234" i="35"/>
  <c r="Y1231" i="35"/>
  <c r="Y1229" i="35"/>
  <c r="Y1237" i="35"/>
  <c r="Y1242" i="35"/>
  <c r="Y1240" i="35"/>
  <c r="Y1245" i="35"/>
  <c r="Y1250" i="35"/>
  <c r="Y1253" i="35"/>
  <c r="Y1258" i="35"/>
  <c r="Y1256" i="35"/>
  <c r="Y1254" i="35"/>
  <c r="Y1264" i="35"/>
  <c r="Y1260" i="35"/>
  <c r="Y1269" i="35"/>
  <c r="Y1266" i="35"/>
  <c r="Y1278" i="35"/>
  <c r="Y1276" i="35"/>
  <c r="Y1274" i="35"/>
  <c r="Y1282" i="35"/>
  <c r="Y1280" i="35"/>
  <c r="Y1287" i="35"/>
  <c r="Y1284" i="35"/>
  <c r="Y1293" i="35"/>
  <c r="Y1302" i="35"/>
  <c r="Y1299" i="35"/>
  <c r="Y1307" i="35"/>
  <c r="Y1305" i="35"/>
  <c r="Y1303" i="35"/>
  <c r="Y1310" i="35"/>
  <c r="Y1308" i="35"/>
  <c r="Y1321" i="35"/>
  <c r="Y1319" i="35"/>
  <c r="Y1317" i="35"/>
  <c r="Y1325" i="35"/>
  <c r="Y1323" i="35"/>
  <c r="Y1329" i="35"/>
  <c r="Y1331" i="35"/>
  <c r="Y1336" i="35"/>
  <c r="Y1334" i="35"/>
  <c r="Y1340" i="35"/>
  <c r="Y1338" i="35"/>
  <c r="Y1341" i="35"/>
  <c r="Y1345" i="35"/>
  <c r="Y1356" i="35"/>
  <c r="Y1354" i="35"/>
  <c r="Y1352" i="35"/>
  <c r="Y1350" i="35"/>
  <c r="Y1362" i="35"/>
  <c r="Y1359" i="35"/>
  <c r="Y1357" i="35"/>
  <c r="Y1365" i="35"/>
  <c r="Y1383" i="35"/>
  <c r="Y1401" i="35"/>
  <c r="Y1394" i="35"/>
  <c r="Y1410" i="35"/>
  <c r="Y1414" i="35"/>
  <c r="Y1411" i="35"/>
  <c r="Y1415" i="35"/>
  <c r="Y1517" i="35"/>
  <c r="Y1515" i="35"/>
  <c r="Y1534" i="35"/>
  <c r="Y1569" i="35"/>
  <c r="Y1576" i="35"/>
  <c r="Y1574" i="35"/>
  <c r="Y1580" i="35"/>
  <c r="Y1593" i="35"/>
  <c r="Y1598" i="35"/>
  <c r="Y1604" i="35"/>
  <c r="Y1606" i="35"/>
  <c r="Y1609" i="35"/>
  <c r="Y1670" i="35"/>
  <c r="Y1178" i="35"/>
  <c r="Y686" i="35"/>
  <c r="Y52" i="35"/>
  <c r="Y55" i="35"/>
  <c r="Y58" i="35"/>
  <c r="Y84" i="35"/>
  <c r="Y85" i="35"/>
  <c r="Y110" i="35"/>
  <c r="Y117" i="35"/>
  <c r="Y119" i="35"/>
  <c r="Y135" i="35"/>
  <c r="Y136" i="35"/>
  <c r="Y138" i="35"/>
  <c r="Y142" i="35"/>
  <c r="Y140" i="35"/>
  <c r="Y147" i="35"/>
  <c r="Y145" i="35"/>
  <c r="Y152" i="35"/>
  <c r="Y148" i="35"/>
  <c r="Y158" i="35"/>
  <c r="Y156" i="35"/>
  <c r="Y154" i="35"/>
  <c r="Y161" i="35"/>
  <c r="Y162" i="35"/>
  <c r="Y165" i="35"/>
  <c r="Y170" i="35"/>
  <c r="Y168" i="35"/>
  <c r="Y166" i="35"/>
  <c r="Y176" i="35"/>
  <c r="Y174" i="35"/>
  <c r="Y172" i="35"/>
  <c r="Y182" i="35"/>
  <c r="Y180" i="35"/>
  <c r="Y190" i="35"/>
  <c r="Y187" i="35"/>
  <c r="Y185" i="35"/>
  <c r="Y198" i="35"/>
  <c r="Y196" i="35"/>
  <c r="Y194" i="35"/>
  <c r="Y193" i="35"/>
  <c r="Y202" i="35"/>
  <c r="Y200" i="35"/>
  <c r="Y205" i="35"/>
  <c r="W205" i="35"/>
  <c r="Y227" i="35"/>
  <c r="Y233" i="35"/>
  <c r="Y231" i="35"/>
  <c r="Y229" i="35"/>
  <c r="Y245" i="35"/>
  <c r="Y249" i="35"/>
  <c r="Y258" i="35"/>
  <c r="Y317" i="35"/>
  <c r="Y321" i="35"/>
  <c r="Y319" i="35"/>
  <c r="Y323" i="35"/>
  <c r="Y325" i="35"/>
  <c r="Y327" i="35"/>
  <c r="Y330" i="35"/>
  <c r="Y338" i="35"/>
  <c r="Y343" i="35"/>
  <c r="Y360" i="35"/>
  <c r="Y364" i="35"/>
  <c r="Y366" i="35"/>
  <c r="Y395" i="35"/>
  <c r="Y417" i="35"/>
  <c r="Y424" i="35"/>
  <c r="Y490" i="35"/>
  <c r="Y517" i="35"/>
  <c r="Y590" i="35"/>
  <c r="Y591" i="35"/>
  <c r="Y597" i="35"/>
  <c r="Y595" i="35"/>
  <c r="Y627" i="35"/>
  <c r="Y625" i="35"/>
  <c r="Y629" i="35"/>
  <c r="Y636" i="35"/>
  <c r="Y634" i="35"/>
  <c r="Y632" i="35"/>
  <c r="Y640" i="35"/>
  <c r="Y638" i="35"/>
  <c r="Y647" i="35"/>
  <c r="Y645" i="35"/>
  <c r="Y643" i="35"/>
  <c r="Y641" i="35"/>
  <c r="Y649" i="35"/>
  <c r="Y656" i="35"/>
  <c r="Y654" i="35"/>
  <c r="Y652" i="35"/>
  <c r="Y657" i="35"/>
  <c r="Y674" i="35"/>
  <c r="Y688" i="35"/>
  <c r="Y944" i="35"/>
  <c r="Y949" i="35"/>
  <c r="Y958" i="35"/>
  <c r="Y955" i="35"/>
  <c r="Y959" i="35"/>
  <c r="Y967" i="35"/>
  <c r="Y975" i="35"/>
  <c r="Y973" i="35"/>
  <c r="Y981" i="35"/>
  <c r="Y989" i="35"/>
  <c r="Y986" i="35"/>
  <c r="Y991" i="35"/>
  <c r="Y995" i="35"/>
  <c r="Y1008" i="35"/>
  <c r="Y1034" i="35"/>
  <c r="Y1038" i="35"/>
  <c r="Y1039" i="35"/>
  <c r="Y1056" i="35"/>
  <c r="Y1054" i="35"/>
  <c r="Y1051" i="35"/>
  <c r="Y1048" i="35"/>
  <c r="Y1060" i="35"/>
  <c r="Y1066" i="35"/>
  <c r="Y1071" i="35"/>
  <c r="Y1069" i="35"/>
  <c r="Y1076" i="35"/>
  <c r="Y1072" i="35"/>
  <c r="Y1078" i="35"/>
  <c r="Y1082" i="35"/>
  <c r="Y1135" i="35"/>
  <c r="Y1136" i="35"/>
  <c r="Y1147" i="35"/>
  <c r="Y1151" i="35"/>
  <c r="Y1166" i="35"/>
  <c r="Y1183" i="35"/>
  <c r="Y1190" i="35"/>
  <c r="Y1188" i="35"/>
  <c r="Y1185" i="35"/>
  <c r="Y1195" i="35"/>
  <c r="Y1193" i="35"/>
  <c r="Y1206" i="35"/>
  <c r="Y1208" i="35"/>
  <c r="Y1217" i="35"/>
  <c r="Y1225" i="35"/>
  <c r="Y1227" i="35"/>
  <c r="Y1235" i="35"/>
  <c r="Y1232" i="35"/>
  <c r="Y1230" i="35"/>
  <c r="Y1239" i="35"/>
  <c r="Y1243" i="35"/>
  <c r="Y1241" i="35"/>
  <c r="Y1247" i="35"/>
  <c r="Y1244" i="35"/>
  <c r="Y1249" i="35"/>
  <c r="Y1251" i="35"/>
  <c r="Y1257" i="35"/>
  <c r="Y1255" i="35"/>
  <c r="Y1265" i="35"/>
  <c r="Y1262" i="35"/>
  <c r="Y1270" i="35"/>
  <c r="Y1267" i="35"/>
  <c r="Y1273" i="35"/>
  <c r="Y1277" i="35"/>
  <c r="Y1275" i="35"/>
  <c r="Y1283" i="35"/>
  <c r="Y1281" i="35"/>
  <c r="Y1279" i="35"/>
  <c r="Y1286" i="35"/>
  <c r="Y1292" i="35"/>
  <c r="Y1296" i="35"/>
  <c r="Y1301" i="35"/>
  <c r="Y1297" i="35"/>
  <c r="Y1306" i="35"/>
  <c r="Y1304" i="35"/>
  <c r="Y1311" i="35"/>
  <c r="Y1309" i="35"/>
  <c r="Y1316" i="35"/>
  <c r="Y1320" i="35"/>
  <c r="Y1318" i="35"/>
  <c r="Y1326" i="35"/>
  <c r="Y1324" i="35"/>
  <c r="Y1322" i="35"/>
  <c r="Y1332" i="35"/>
  <c r="Y1330" i="35"/>
  <c r="Y1335" i="35"/>
  <c r="Y1333" i="35"/>
  <c r="Y1339" i="35"/>
  <c r="Y1337" i="35"/>
  <c r="Y1347" i="35"/>
  <c r="Y1344" i="35"/>
  <c r="Y1355" i="35"/>
  <c r="Y1353" i="35"/>
  <c r="Y1351" i="35"/>
  <c r="Y1363" i="35"/>
  <c r="Y1361" i="35"/>
  <c r="Y1358" i="35"/>
  <c r="Y1366" i="35"/>
  <c r="Y1364" i="35"/>
  <c r="Y1393" i="35"/>
  <c r="Y1400" i="35"/>
  <c r="Y1407" i="35"/>
  <c r="Y1408" i="35"/>
  <c r="Y1413" i="35"/>
  <c r="Y1417" i="35"/>
  <c r="Y1435" i="35"/>
  <c r="Y1516" i="35"/>
  <c r="Y1514" i="35"/>
  <c r="Y1568" i="35"/>
  <c r="Y1573" i="35"/>
  <c r="Y1575" i="35"/>
  <c r="Y1578" i="35"/>
  <c r="Y1579" i="35"/>
  <c r="Y1596" i="35"/>
  <c r="Y1599" i="35"/>
  <c r="Y1597" i="35"/>
  <c r="Y1605" i="35"/>
  <c r="Y1607" i="35"/>
  <c r="Y1667" i="35"/>
  <c r="Y1179" i="35"/>
  <c r="Y1177" i="35"/>
  <c r="P1674" i="35"/>
  <c r="S1674" i="35" s="1"/>
  <c r="V1674" i="35" s="1"/>
  <c r="P1608" i="35"/>
  <c r="S1608" i="35" s="1"/>
  <c r="V1608" i="35" s="1"/>
  <c r="P1603" i="35"/>
  <c r="S1603" i="35" s="1"/>
  <c r="V1603" i="35" s="1"/>
  <c r="P1602" i="35"/>
  <c r="S1602" i="35" s="1"/>
  <c r="V1602" i="35" s="1"/>
  <c r="P1601" i="35"/>
  <c r="S1601" i="35" s="1"/>
  <c r="V1601" i="35" s="1"/>
  <c r="P1591" i="35"/>
  <c r="T1591" i="35" s="1"/>
  <c r="X1591" i="35" s="1"/>
  <c r="P1563" i="35"/>
  <c r="T1563" i="35" s="1"/>
  <c r="X1563" i="35" s="1"/>
  <c r="P1535" i="35"/>
  <c r="S1535" i="35" s="1"/>
  <c r="V1535" i="35" s="1"/>
  <c r="P1522" i="35"/>
  <c r="S1522" i="35" s="1"/>
  <c r="V1522" i="35" s="1"/>
  <c r="P1521" i="35"/>
  <c r="S1521" i="35" s="1"/>
  <c r="V1521" i="35" s="1"/>
  <c r="P1520" i="35"/>
  <c r="S1520" i="35" s="1"/>
  <c r="V1520" i="35" s="1"/>
  <c r="P1519" i="35"/>
  <c r="S1519" i="35" s="1"/>
  <c r="V1519" i="35" s="1"/>
  <c r="P1518" i="35"/>
  <c r="S1518" i="35" s="1"/>
  <c r="V1518" i="35" s="1"/>
  <c r="P1513" i="35"/>
  <c r="S1513" i="35" s="1"/>
  <c r="V1513" i="35" s="1"/>
  <c r="P1512" i="35"/>
  <c r="S1512" i="35" s="1"/>
  <c r="V1512" i="35" s="1"/>
  <c r="P1416" i="35"/>
  <c r="S1416" i="35" s="1"/>
  <c r="V1416" i="35" s="1"/>
  <c r="P1412" i="35"/>
  <c r="S1412" i="35" s="1"/>
  <c r="V1412" i="35" s="1"/>
  <c r="P1409" i="35"/>
  <c r="S1409" i="35" s="1"/>
  <c r="V1409" i="35" s="1"/>
  <c r="P1405" i="35"/>
  <c r="T1405" i="35" s="1"/>
  <c r="X1405" i="35" s="1"/>
  <c r="P1406" i="35"/>
  <c r="S1406" i="35" s="1"/>
  <c r="V1406" i="35" s="1"/>
  <c r="P1399" i="35"/>
  <c r="S1399" i="35" s="1"/>
  <c r="V1399" i="35" s="1"/>
  <c r="P1398" i="35"/>
  <c r="T1398" i="35" s="1"/>
  <c r="X1398" i="35" s="1"/>
  <c r="P1397" i="35"/>
  <c r="T1397" i="35" s="1"/>
  <c r="X1397" i="35" s="1"/>
  <c r="P1396" i="35"/>
  <c r="T1396" i="35" s="1"/>
  <c r="X1396" i="35" s="1"/>
  <c r="P1395" i="35"/>
  <c r="S1395" i="35" s="1"/>
  <c r="V1395" i="35" s="1"/>
  <c r="P1385" i="35"/>
  <c r="S1385" i="35" s="1"/>
  <c r="V1385" i="35" s="1"/>
  <c r="P1386" i="35"/>
  <c r="S1386" i="35" s="1"/>
  <c r="V1386" i="35" s="1"/>
  <c r="P1384" i="35"/>
  <c r="S1384" i="35" s="1"/>
  <c r="V1384" i="35" s="1"/>
  <c r="P1382" i="35"/>
  <c r="S1382" i="35" s="1"/>
  <c r="V1382" i="35" s="1"/>
  <c r="P1349" i="35"/>
  <c r="S1349" i="35" s="1"/>
  <c r="V1349" i="35" s="1"/>
  <c r="P1348" i="35"/>
  <c r="S1348" i="35" s="1"/>
  <c r="V1348" i="35" s="1"/>
  <c r="P1346" i="35"/>
  <c r="S1346" i="35" s="1"/>
  <c r="V1346" i="35" s="1"/>
  <c r="P1343" i="35"/>
  <c r="S1343" i="35" s="1"/>
  <c r="V1343" i="35" s="1"/>
  <c r="P1342" i="35"/>
  <c r="S1342" i="35" s="1"/>
  <c r="V1342" i="35" s="1"/>
  <c r="P1261" i="35"/>
  <c r="S1261" i="35" s="1"/>
  <c r="V1261" i="35" s="1"/>
  <c r="P1219" i="35"/>
  <c r="T1219" i="35" s="1"/>
  <c r="X1219" i="35" s="1"/>
  <c r="P1218" i="35"/>
  <c r="T1218" i="35" s="1"/>
  <c r="X1218" i="35" s="1"/>
  <c r="P1215" i="35"/>
  <c r="T1215" i="35" s="1"/>
  <c r="X1215" i="35" s="1"/>
  <c r="P1216" i="35"/>
  <c r="T1216" i="35" s="1"/>
  <c r="X1216" i="35" s="1"/>
  <c r="P1199" i="35"/>
  <c r="T1199" i="35" s="1"/>
  <c r="X1199" i="35" s="1"/>
  <c r="P1186" i="35"/>
  <c r="S1186" i="35" s="1"/>
  <c r="V1186" i="35" s="1"/>
  <c r="P1165" i="35"/>
  <c r="S1165" i="35" s="1"/>
  <c r="V1165" i="35" s="1"/>
  <c r="P1169" i="35"/>
  <c r="S1169" i="35" s="1"/>
  <c r="V1169" i="35" s="1"/>
  <c r="P1168" i="35"/>
  <c r="S1168" i="35" s="1"/>
  <c r="V1168" i="35" s="1"/>
  <c r="P1163" i="35"/>
  <c r="T1163" i="35" s="1"/>
  <c r="X1163" i="35" s="1"/>
  <c r="P1162" i="35"/>
  <c r="T1162" i="35" s="1"/>
  <c r="X1162" i="35" s="1"/>
  <c r="P1160" i="35"/>
  <c r="T1160" i="35" s="1"/>
  <c r="X1160" i="35" s="1"/>
  <c r="P1159" i="35"/>
  <c r="T1159" i="35" s="1"/>
  <c r="X1159" i="35" s="1"/>
  <c r="P1157" i="35"/>
  <c r="T1157" i="35" s="1"/>
  <c r="X1157" i="35" s="1"/>
  <c r="P1154" i="35"/>
  <c r="S1154" i="35" s="1"/>
  <c r="V1154" i="35" s="1"/>
  <c r="P1153" i="35"/>
  <c r="S1153" i="35" s="1"/>
  <c r="V1153" i="35" s="1"/>
  <c r="P1134" i="35"/>
  <c r="P1079" i="35"/>
  <c r="S1079" i="35" s="1"/>
  <c r="V1079" i="35" s="1"/>
  <c r="P1074" i="35"/>
  <c r="S1074" i="35" s="1"/>
  <c r="V1074" i="35" s="1"/>
  <c r="P1073" i="35"/>
  <c r="S1073" i="35" s="1"/>
  <c r="V1073" i="35" s="1"/>
  <c r="P1063" i="35"/>
  <c r="S1063" i="35" s="1"/>
  <c r="V1063" i="35" s="1"/>
  <c r="P1062" i="35"/>
  <c r="S1062" i="35" s="1"/>
  <c r="V1062" i="35" s="1"/>
  <c r="P1061" i="35"/>
  <c r="S1061" i="35" s="1"/>
  <c r="V1061" i="35" s="1"/>
  <c r="P1058" i="35"/>
  <c r="S1058" i="35" s="1"/>
  <c r="V1058" i="35" s="1"/>
  <c r="P1059" i="35"/>
  <c r="S1059" i="35" s="1"/>
  <c r="V1059" i="35" s="1"/>
  <c r="P1044" i="35"/>
  <c r="S1044" i="35" s="1"/>
  <c r="V1044" i="35" s="1"/>
  <c r="P1043" i="35"/>
  <c r="S1043" i="35" s="1"/>
  <c r="V1043" i="35" s="1"/>
  <c r="P1042" i="35"/>
  <c r="S1042" i="35" s="1"/>
  <c r="V1042" i="35" s="1"/>
  <c r="P999" i="35"/>
  <c r="S999" i="35" s="1"/>
  <c r="V999" i="35" s="1"/>
  <c r="P990" i="35"/>
  <c r="S990" i="35" s="1"/>
  <c r="V990" i="35" s="1"/>
  <c r="P980" i="35"/>
  <c r="S980" i="35" s="1"/>
  <c r="V980" i="35" s="1"/>
  <c r="P971" i="35"/>
  <c r="S971" i="35" s="1"/>
  <c r="V971" i="35" s="1"/>
  <c r="P970" i="35"/>
  <c r="S970" i="35" s="1"/>
  <c r="V970" i="35" s="1"/>
  <c r="P965" i="35"/>
  <c r="S965" i="35" s="1"/>
  <c r="V965" i="35" s="1"/>
  <c r="P964" i="35"/>
  <c r="S964" i="35" s="1"/>
  <c r="V964" i="35" s="1"/>
  <c r="P961" i="35"/>
  <c r="S961" i="35" s="1"/>
  <c r="V961" i="35" s="1"/>
  <c r="P946" i="35"/>
  <c r="S946" i="35" s="1"/>
  <c r="V946" i="35" s="1"/>
  <c r="P952" i="35"/>
  <c r="S952" i="35" s="1"/>
  <c r="V952" i="35" s="1"/>
  <c r="P953" i="35"/>
  <c r="S953" i="35" s="1"/>
  <c r="V953" i="35" s="1"/>
  <c r="P954" i="35"/>
  <c r="S954" i="35" s="1"/>
  <c r="V954" i="35" s="1"/>
  <c r="P677" i="35"/>
  <c r="S677" i="35" s="1"/>
  <c r="V677" i="35" s="1"/>
  <c r="P676" i="35"/>
  <c r="S676" i="35" s="1"/>
  <c r="V676" i="35" s="1"/>
  <c r="P675" i="35"/>
  <c r="S675" i="35" s="1"/>
  <c r="V675" i="35" s="1"/>
  <c r="Y677" i="35" l="1"/>
  <c r="Y946" i="35"/>
  <c r="Y970" i="35"/>
  <c r="Y980" i="35"/>
  <c r="Y999" i="35"/>
  <c r="Y1043" i="35"/>
  <c r="Y1059" i="35"/>
  <c r="Y1061" i="35"/>
  <c r="Y1063" i="35"/>
  <c r="Y1074" i="35"/>
  <c r="Y1154" i="35"/>
  <c r="Y1168" i="35"/>
  <c r="Y1165" i="35"/>
  <c r="Y1342" i="35"/>
  <c r="Y1346" i="35"/>
  <c r="Y1349" i="35"/>
  <c r="Y1384" i="35"/>
  <c r="Y1385" i="35"/>
  <c r="Y1406" i="35"/>
  <c r="Y1409" i="35"/>
  <c r="Y1416" i="35"/>
  <c r="Y1513" i="35"/>
  <c r="Y1519" i="35"/>
  <c r="Y1521" i="35"/>
  <c r="Y1535" i="35"/>
  <c r="Y1602" i="35"/>
  <c r="Y1608" i="35"/>
  <c r="Y675" i="35"/>
  <c r="Y953" i="35"/>
  <c r="Y964" i="35"/>
  <c r="Y676" i="35"/>
  <c r="Y954" i="35"/>
  <c r="Y952" i="35"/>
  <c r="Y961" i="35"/>
  <c r="Y965" i="35"/>
  <c r="Y971" i="35"/>
  <c r="Y990" i="35"/>
  <c r="Y1042" i="35"/>
  <c r="Y1044" i="35"/>
  <c r="Y1058" i="35"/>
  <c r="Y1062" i="35"/>
  <c r="Y1073" i="35"/>
  <c r="Y1079" i="35"/>
  <c r="Y1153" i="35"/>
  <c r="Y1169" i="35"/>
  <c r="Y1186" i="35"/>
  <c r="Y1261" i="35"/>
  <c r="Y1343" i="35"/>
  <c r="Y1348" i="35"/>
  <c r="Y1382" i="35"/>
  <c r="Y1386" i="35"/>
  <c r="Y1395" i="35"/>
  <c r="Y1399" i="35"/>
  <c r="Y1412" i="35"/>
  <c r="Y1512" i="35"/>
  <c r="Y1518" i="35"/>
  <c r="Y1520" i="35"/>
  <c r="Y1522" i="35"/>
  <c r="Y1601" i="35"/>
  <c r="Y1603" i="35"/>
  <c r="Y1674" i="35"/>
  <c r="P603" i="35"/>
  <c r="T603" i="35" s="1"/>
  <c r="X603" i="35" s="1"/>
  <c r="P554" i="35"/>
  <c r="P520" i="35"/>
  <c r="T520" i="35" s="1"/>
  <c r="X520" i="35" s="1"/>
  <c r="P521" i="35"/>
  <c r="T521" i="35" s="1"/>
  <c r="X521" i="35" s="1"/>
  <c r="P522" i="35"/>
  <c r="T522" i="35" s="1"/>
  <c r="X522" i="35" s="1"/>
  <c r="P519" i="35"/>
  <c r="S519" i="35" s="1"/>
  <c r="V519" i="35" s="1"/>
  <c r="P518" i="35"/>
  <c r="S518" i="35" s="1"/>
  <c r="V518" i="35" s="1"/>
  <c r="P516" i="35"/>
  <c r="S516" i="35" s="1"/>
  <c r="V516" i="35" s="1"/>
  <c r="P515" i="35"/>
  <c r="S515" i="35" s="1"/>
  <c r="V515" i="35" s="1"/>
  <c r="P514" i="35"/>
  <c r="S514" i="35" s="1"/>
  <c r="V514" i="35" s="1"/>
  <c r="P493" i="35"/>
  <c r="S493" i="35" s="1"/>
  <c r="V493" i="35" s="1"/>
  <c r="P492" i="35"/>
  <c r="S492" i="35" s="1"/>
  <c r="V492" i="35" s="1"/>
  <c r="P491" i="35"/>
  <c r="S491" i="35" s="1"/>
  <c r="V491" i="35" s="1"/>
  <c r="P488" i="35"/>
  <c r="S488" i="35" s="1"/>
  <c r="V488" i="35" s="1"/>
  <c r="P487" i="35"/>
  <c r="S487" i="35" s="1"/>
  <c r="V487" i="35" s="1"/>
  <c r="P486" i="35"/>
  <c r="S486" i="35" s="1"/>
  <c r="V486" i="35" s="1"/>
  <c r="P485" i="35"/>
  <c r="S485" i="35" s="1"/>
  <c r="V485" i="35" s="1"/>
  <c r="P427" i="35"/>
  <c r="S427" i="35" s="1"/>
  <c r="V427" i="35" s="1"/>
  <c r="P426" i="35"/>
  <c r="S426" i="35" s="1"/>
  <c r="V426" i="35" s="1"/>
  <c r="P425" i="35"/>
  <c r="S425" i="35" s="1"/>
  <c r="V425" i="35" s="1"/>
  <c r="P421" i="35"/>
  <c r="S421" i="35" s="1"/>
  <c r="V421" i="35" s="1"/>
  <c r="P420" i="35"/>
  <c r="S420" i="35" s="1"/>
  <c r="V420" i="35" s="1"/>
  <c r="P419" i="35"/>
  <c r="S419" i="35" s="1"/>
  <c r="V419" i="35" s="1"/>
  <c r="P400" i="35"/>
  <c r="S400" i="35" s="1"/>
  <c r="V400" i="35" s="1"/>
  <c r="P398" i="35"/>
  <c r="S398" i="35" s="1"/>
  <c r="V398" i="35" s="1"/>
  <c r="P390" i="35"/>
  <c r="T390" i="35" s="1"/>
  <c r="X390" i="35" s="1"/>
  <c r="P391" i="35"/>
  <c r="T391" i="35" s="1"/>
  <c r="X391" i="35" s="1"/>
  <c r="P393" i="35"/>
  <c r="S393" i="35" s="1"/>
  <c r="V393" i="35" s="1"/>
  <c r="P394" i="35"/>
  <c r="S394" i="35" s="1"/>
  <c r="V394" i="35" s="1"/>
  <c r="P368" i="35"/>
  <c r="S368" i="35" s="1"/>
  <c r="V368" i="35" s="1"/>
  <c r="P367" i="35"/>
  <c r="S367" i="35" s="1"/>
  <c r="V367" i="35" s="1"/>
  <c r="P352" i="35"/>
  <c r="T352" i="35" s="1"/>
  <c r="X352" i="35" s="1"/>
  <c r="P351" i="35"/>
  <c r="T351" i="35" s="1"/>
  <c r="X351" i="35" s="1"/>
  <c r="P350" i="35"/>
  <c r="T350" i="35" s="1"/>
  <c r="X350" i="35" s="1"/>
  <c r="P349" i="35"/>
  <c r="S349" i="35" s="1"/>
  <c r="V349" i="35" s="1"/>
  <c r="P348" i="35"/>
  <c r="S348" i="35" s="1"/>
  <c r="V348" i="35" s="1"/>
  <c r="P329" i="35"/>
  <c r="S329" i="35" s="1"/>
  <c r="V329" i="35" s="1"/>
  <c r="P309" i="35"/>
  <c r="S309" i="35" s="1"/>
  <c r="V309" i="35" s="1"/>
  <c r="P310" i="35"/>
  <c r="S310" i="35" s="1"/>
  <c r="V310" i="35" s="1"/>
  <c r="P311" i="35"/>
  <c r="S311" i="35" s="1"/>
  <c r="V311" i="35" s="1"/>
  <c r="P312" i="35"/>
  <c r="T312" i="35" s="1"/>
  <c r="X312" i="35" s="1"/>
  <c r="P313" i="35"/>
  <c r="S313" i="35" s="1"/>
  <c r="V313" i="35" s="1"/>
  <c r="P314" i="35"/>
  <c r="T314" i="35" s="1"/>
  <c r="X314" i="35" s="1"/>
  <c r="P308" i="35"/>
  <c r="S308" i="35" s="1"/>
  <c r="V308" i="35" s="1"/>
  <c r="P300" i="35"/>
  <c r="S300" i="35" s="1"/>
  <c r="V300" i="35" s="1"/>
  <c r="P301" i="35"/>
  <c r="S301" i="35" s="1"/>
  <c r="V301" i="35" s="1"/>
  <c r="P304" i="35"/>
  <c r="T304" i="35" s="1"/>
  <c r="X304" i="35" s="1"/>
  <c r="P255" i="35"/>
  <c r="T255" i="35" s="1"/>
  <c r="X255" i="35" s="1"/>
  <c r="P256" i="35"/>
  <c r="T256" i="35" s="1"/>
  <c r="X256" i="35" s="1"/>
  <c r="P253" i="35"/>
  <c r="T253" i="35" s="1"/>
  <c r="X253" i="35" s="1"/>
  <c r="P250" i="35"/>
  <c r="S250" i="35" s="1"/>
  <c r="V250" i="35" s="1"/>
  <c r="P247" i="35"/>
  <c r="S247" i="35" s="1"/>
  <c r="V247" i="35" s="1"/>
  <c r="P246" i="35"/>
  <c r="S246" i="35" s="1"/>
  <c r="V246" i="35" s="1"/>
  <c r="P243" i="35"/>
  <c r="T243" i="35" s="1"/>
  <c r="X243" i="35" s="1"/>
  <c r="P242" i="35"/>
  <c r="T242" i="35" s="1"/>
  <c r="X242" i="35" s="1"/>
  <c r="P241" i="35"/>
  <c r="T241" i="35" s="1"/>
  <c r="X241" i="35" s="1"/>
  <c r="P240" i="35"/>
  <c r="T240" i="35" s="1"/>
  <c r="X240" i="35" s="1"/>
  <c r="P178" i="35"/>
  <c r="S178" i="35" s="1"/>
  <c r="V178" i="35" s="1"/>
  <c r="P179" i="35"/>
  <c r="S179" i="35" s="1"/>
  <c r="V179" i="35" s="1"/>
  <c r="Y178" i="35" l="1"/>
  <c r="Y247" i="35"/>
  <c r="Y301" i="35"/>
  <c r="Y308" i="35"/>
  <c r="Y313" i="35"/>
  <c r="Y311" i="35"/>
  <c r="Y309" i="35"/>
  <c r="Y348" i="35"/>
  <c r="Y368" i="35"/>
  <c r="Y393" i="35"/>
  <c r="Y400" i="35"/>
  <c r="Y420" i="35"/>
  <c r="Y425" i="35"/>
  <c r="Y427" i="35"/>
  <c r="Y486" i="35"/>
  <c r="Y488" i="35"/>
  <c r="Y492" i="35"/>
  <c r="Y514" i="35"/>
  <c r="Y519" i="35"/>
  <c r="Y179" i="35"/>
  <c r="Y246" i="35"/>
  <c r="Y250" i="35"/>
  <c r="Y300" i="35"/>
  <c r="Y310" i="35"/>
  <c r="Y329" i="35"/>
  <c r="Y349" i="35"/>
  <c r="Y367" i="35"/>
  <c r="Y394" i="35"/>
  <c r="Y398" i="35"/>
  <c r="Y419" i="35"/>
  <c r="Y421" i="35"/>
  <c r="Y426" i="35"/>
  <c r="Y485" i="35"/>
  <c r="Y487" i="35"/>
  <c r="Y491" i="35"/>
  <c r="Y493" i="35"/>
  <c r="Y518" i="35"/>
  <c r="P132" i="35"/>
  <c r="T132" i="35" s="1"/>
  <c r="X132" i="35" s="1"/>
  <c r="P116" i="35"/>
  <c r="T116" i="35" s="1"/>
  <c r="X116" i="35" s="1"/>
  <c r="P115" i="35"/>
  <c r="T115" i="35" s="1"/>
  <c r="X115" i="35" s="1"/>
  <c r="P114" i="35"/>
  <c r="T114" i="35" s="1"/>
  <c r="X114" i="35" s="1"/>
  <c r="P113" i="35"/>
  <c r="S113" i="35" s="1"/>
  <c r="V113" i="35" s="1"/>
  <c r="Y113" i="35" l="1"/>
  <c r="P109" i="35"/>
  <c r="T109" i="35" s="1"/>
  <c r="X109" i="35" s="1"/>
  <c r="P108" i="35"/>
  <c r="T108" i="35" s="1"/>
  <c r="X108" i="35" s="1"/>
  <c r="P107" i="35"/>
  <c r="T107" i="35" s="1"/>
  <c r="X107" i="35" s="1"/>
  <c r="P105" i="35"/>
  <c r="S105" i="35" s="1"/>
  <c r="P104" i="35"/>
  <c r="S104" i="35" s="1"/>
  <c r="P103" i="35"/>
  <c r="S103" i="35" s="1"/>
  <c r="P102" i="35"/>
  <c r="S102" i="35" s="1"/>
  <c r="P56" i="35"/>
  <c r="S56" i="35" s="1"/>
  <c r="V56" i="35" s="1"/>
  <c r="P821" i="38"/>
  <c r="P794" i="38"/>
  <c r="P719" i="38"/>
  <c r="P718" i="38"/>
  <c r="P551" i="38"/>
  <c r="P550" i="38"/>
  <c r="P549" i="38"/>
  <c r="P492" i="38"/>
  <c r="P491" i="38"/>
  <c r="P486" i="38"/>
  <c r="P485" i="38"/>
  <c r="P481" i="38"/>
  <c r="P480" i="38"/>
  <c r="P478" i="38"/>
  <c r="P477" i="38"/>
  <c r="P475" i="38"/>
  <c r="P472" i="38"/>
  <c r="P464" i="38"/>
  <c r="P463" i="38"/>
  <c r="P459" i="38"/>
  <c r="P460" i="38"/>
  <c r="V102" i="35" l="1"/>
  <c r="Y102" i="35" s="1"/>
  <c r="V104" i="35"/>
  <c r="Y104" i="35" s="1"/>
  <c r="V103" i="35"/>
  <c r="Y103" i="35" s="1"/>
  <c r="V105" i="35"/>
  <c r="Y105" i="35" s="1"/>
  <c r="Y56" i="35"/>
  <c r="Q475" i="38"/>
  <c r="R475" i="38" s="1"/>
  <c r="Q481" i="38"/>
  <c r="R481" i="38" s="1"/>
  <c r="Q486" i="38"/>
  <c r="R486" i="38" s="1"/>
  <c r="Q492" i="38"/>
  <c r="R492" i="38" s="1"/>
  <c r="Q550" i="38"/>
  <c r="R550" i="38" s="1"/>
  <c r="Q718" i="38"/>
  <c r="R718" i="38" s="1"/>
  <c r="Q480" i="38"/>
  <c r="R480" i="38" s="1"/>
  <c r="Q485" i="38"/>
  <c r="R485" i="38" s="1"/>
  <c r="Q491" i="38"/>
  <c r="R491" i="38" s="1"/>
  <c r="Q549" i="38"/>
  <c r="R549" i="38" s="1"/>
  <c r="Q551" i="38"/>
  <c r="R551" i="38" s="1"/>
  <c r="Q719" i="38"/>
  <c r="R719" i="38" s="1"/>
  <c r="P340" i="38"/>
  <c r="P337" i="38"/>
  <c r="P60" i="38"/>
  <c r="Q340" i="38" l="1"/>
  <c r="R340" i="38" s="1"/>
  <c r="Q337" i="38"/>
  <c r="R337" i="38" s="1"/>
  <c r="R1189" i="35"/>
  <c r="U1189" i="35" s="1"/>
  <c r="X1189" i="35" s="1"/>
  <c r="Q1188" i="35"/>
  <c r="T1188" i="35" s="1"/>
  <c r="W1188" i="35" s="1"/>
  <c r="R1188" i="35"/>
  <c r="U1188" i="35" s="1"/>
  <c r="X1188" i="35" s="1"/>
  <c r="Q1187" i="35"/>
  <c r="T1187" i="35" s="1"/>
  <c r="W1187" i="35" s="1"/>
  <c r="Q1186" i="35"/>
  <c r="T1186" i="35" s="1"/>
  <c r="W1186" i="35" s="1"/>
  <c r="Q990" i="35"/>
  <c r="T990" i="35" s="1"/>
  <c r="W990" i="35" s="1"/>
  <c r="R1187" i="35" l="1"/>
  <c r="U1187" i="35" s="1"/>
  <c r="X1187" i="35" s="1"/>
  <c r="R990" i="35"/>
  <c r="U990" i="35" s="1"/>
  <c r="X990" i="35" s="1"/>
  <c r="R1186" i="35"/>
  <c r="U1186" i="35" s="1"/>
  <c r="X1186" i="35" s="1"/>
  <c r="Q1189" i="35"/>
  <c r="T1189" i="35" s="1"/>
  <c r="W1189" i="35" s="1"/>
  <c r="Q1667" i="35"/>
  <c r="T1667" i="35" s="1"/>
  <c r="W1667" i="35" s="1"/>
  <c r="R1667" i="35" l="1"/>
  <c r="U1667" i="35" s="1"/>
  <c r="X1667" i="35" s="1"/>
  <c r="O461" i="38"/>
  <c r="Q461" i="38" s="1"/>
  <c r="R461" i="38" s="1"/>
  <c r="H306" i="38" l="1"/>
  <c r="H307" i="38"/>
  <c r="P451" i="38" l="1"/>
  <c r="P452" i="38"/>
  <c r="P453" i="38"/>
  <c r="P454" i="38"/>
  <c r="P455" i="38"/>
  <c r="P456" i="38"/>
  <c r="P228" i="38"/>
  <c r="P229" i="38"/>
  <c r="Q228" i="38" l="1"/>
  <c r="R228" i="38" s="1"/>
  <c r="Q455" i="38"/>
  <c r="R455" i="38" s="1"/>
  <c r="Q453" i="38"/>
  <c r="R453" i="38" s="1"/>
  <c r="Q451" i="38"/>
  <c r="R451" i="38" s="1"/>
  <c r="Q229" i="38"/>
  <c r="R229" i="38" s="1"/>
  <c r="Q456" i="38"/>
  <c r="R456" i="38" s="1"/>
  <c r="Q454" i="38"/>
  <c r="R454" i="38" s="1"/>
  <c r="Q452" i="38"/>
  <c r="R452" i="38" s="1"/>
  <c r="P226" i="38" l="1"/>
  <c r="P227" i="38"/>
  <c r="P225" i="38"/>
  <c r="Q225" i="38" l="1"/>
  <c r="R225" i="38" s="1"/>
  <c r="Q226" i="38"/>
  <c r="R226" i="38" s="1"/>
  <c r="Q227" i="38"/>
  <c r="R227" i="38" s="1"/>
  <c r="Q205" i="35" l="1"/>
  <c r="U205" i="35" s="1"/>
  <c r="H180" i="35"/>
  <c r="R205" i="35" l="1"/>
  <c r="V205" i="35" s="1"/>
  <c r="K156" i="38" l="1"/>
  <c r="P305" i="35" l="1"/>
  <c r="S305" i="35" s="1"/>
  <c r="V305" i="35" s="1"/>
  <c r="Q321" i="35"/>
  <c r="T321" i="35" s="1"/>
  <c r="W321" i="35" s="1"/>
  <c r="Q590" i="35"/>
  <c r="T590" i="35" s="1"/>
  <c r="W590" i="35" s="1"/>
  <c r="Q591" i="35"/>
  <c r="T591" i="35" s="1"/>
  <c r="W591" i="35" s="1"/>
  <c r="Q592" i="35"/>
  <c r="T592" i="35" s="1"/>
  <c r="W592" i="35" s="1"/>
  <c r="Q602" i="35"/>
  <c r="Q645" i="35"/>
  <c r="T645" i="35" s="1"/>
  <c r="W645" i="35" s="1"/>
  <c r="Q647" i="35"/>
  <c r="T647" i="35" s="1"/>
  <c r="W647" i="35" s="1"/>
  <c r="Q649" i="35"/>
  <c r="T649" i="35" s="1"/>
  <c r="W649" i="35" s="1"/>
  <c r="Q651" i="35"/>
  <c r="T651" i="35" s="1"/>
  <c r="W651" i="35" s="1"/>
  <c r="Q653" i="35"/>
  <c r="T653" i="35" s="1"/>
  <c r="W653" i="35" s="1"/>
  <c r="Q654" i="35"/>
  <c r="T654" i="35" s="1"/>
  <c r="W654" i="35" s="1"/>
  <c r="Q655" i="35"/>
  <c r="T655" i="35" s="1"/>
  <c r="W655" i="35" s="1"/>
  <c r="Q656" i="35"/>
  <c r="T656" i="35" s="1"/>
  <c r="W656" i="35" s="1"/>
  <c r="Q657" i="35"/>
  <c r="T657" i="35" s="1"/>
  <c r="W657" i="35" s="1"/>
  <c r="Q1594" i="35"/>
  <c r="Q336" i="35"/>
  <c r="U336" i="35" s="1"/>
  <c r="Q332" i="35"/>
  <c r="U332" i="35" s="1"/>
  <c r="Q325" i="35"/>
  <c r="T325" i="35" s="1"/>
  <c r="W325" i="35" s="1"/>
  <c r="Q324" i="35"/>
  <c r="T324" i="35" s="1"/>
  <c r="W324" i="35" s="1"/>
  <c r="Y305" i="35" l="1"/>
  <c r="R321" i="35"/>
  <c r="U321" i="35" s="1"/>
  <c r="X321" i="35" s="1"/>
  <c r="R602" i="35"/>
  <c r="R1594" i="35"/>
  <c r="P1694" i="35"/>
  <c r="T1694" i="35" s="1"/>
  <c r="X1694" i="35" s="1"/>
  <c r="P1695" i="35"/>
  <c r="T1695" i="35" s="1"/>
  <c r="X1695" i="35" s="1"/>
  <c r="P1693" i="35"/>
  <c r="T1693" i="35" s="1"/>
  <c r="X1693" i="35" s="1"/>
  <c r="P1688" i="35"/>
  <c r="P1684" i="35"/>
  <c r="T1684" i="35" s="1"/>
  <c r="X1684" i="35" s="1"/>
  <c r="P1657" i="35"/>
  <c r="T1657" i="35" s="1"/>
  <c r="X1657" i="35" s="1"/>
  <c r="P1658" i="35"/>
  <c r="T1658" i="35" s="1"/>
  <c r="X1658" i="35" s="1"/>
  <c r="P1659" i="35"/>
  <c r="T1659" i="35" s="1"/>
  <c r="X1659" i="35" s="1"/>
  <c r="P1660" i="35"/>
  <c r="T1660" i="35" s="1"/>
  <c r="X1660" i="35" s="1"/>
  <c r="P1661" i="35"/>
  <c r="T1661" i="35" s="1"/>
  <c r="X1661" i="35" s="1"/>
  <c r="P1662" i="35"/>
  <c r="T1662" i="35" s="1"/>
  <c r="X1662" i="35" s="1"/>
  <c r="P1663" i="35"/>
  <c r="T1663" i="35" s="1"/>
  <c r="X1663" i="35" s="1"/>
  <c r="P1664" i="35"/>
  <c r="T1664" i="35" s="1"/>
  <c r="X1664" i="35" s="1"/>
  <c r="P1665" i="35"/>
  <c r="T1665" i="35" s="1"/>
  <c r="X1665" i="35" s="1"/>
  <c r="P1666" i="35"/>
  <c r="T1666" i="35" s="1"/>
  <c r="X1666" i="35" s="1"/>
  <c r="P1649" i="35"/>
  <c r="T1649" i="35" s="1"/>
  <c r="X1649" i="35" s="1"/>
  <c r="P1650" i="35"/>
  <c r="T1650" i="35" s="1"/>
  <c r="X1650" i="35" s="1"/>
  <c r="P1651" i="35"/>
  <c r="T1651" i="35" s="1"/>
  <c r="X1651" i="35" s="1"/>
  <c r="P1652" i="35"/>
  <c r="T1652" i="35" s="1"/>
  <c r="X1652" i="35" s="1"/>
  <c r="P1653" i="35"/>
  <c r="T1653" i="35" s="1"/>
  <c r="X1653" i="35" s="1"/>
  <c r="P1654" i="35"/>
  <c r="T1654" i="35" s="1"/>
  <c r="X1654" i="35" s="1"/>
  <c r="P1655" i="35"/>
  <c r="T1655" i="35" s="1"/>
  <c r="X1655" i="35" s="1"/>
  <c r="P1656" i="35"/>
  <c r="T1656" i="35" s="1"/>
  <c r="X1656" i="35" s="1"/>
  <c r="P1641" i="35"/>
  <c r="T1641" i="35" s="1"/>
  <c r="X1641" i="35" s="1"/>
  <c r="P1642" i="35"/>
  <c r="T1642" i="35" s="1"/>
  <c r="X1642" i="35" s="1"/>
  <c r="P1643" i="35"/>
  <c r="T1643" i="35" s="1"/>
  <c r="X1643" i="35" s="1"/>
  <c r="P1644" i="35"/>
  <c r="T1644" i="35" s="1"/>
  <c r="X1644" i="35" s="1"/>
  <c r="P1646" i="35"/>
  <c r="T1646" i="35" s="1"/>
  <c r="X1646" i="35" s="1"/>
  <c r="P1647" i="35"/>
  <c r="T1647" i="35" s="1"/>
  <c r="X1647" i="35" s="1"/>
  <c r="P1648" i="35"/>
  <c r="T1648" i="35" s="1"/>
  <c r="X1648" i="35" s="1"/>
  <c r="P1635" i="35"/>
  <c r="T1635" i="35" s="1"/>
  <c r="X1635" i="35" s="1"/>
  <c r="P1636" i="35"/>
  <c r="T1636" i="35" s="1"/>
  <c r="X1636" i="35" s="1"/>
  <c r="P1637" i="35"/>
  <c r="T1637" i="35" s="1"/>
  <c r="X1637" i="35" s="1"/>
  <c r="P1639" i="35"/>
  <c r="T1639" i="35" s="1"/>
  <c r="X1639" i="35" s="1"/>
  <c r="P1640" i="35"/>
  <c r="T1640" i="35" s="1"/>
  <c r="X1640" i="35" s="1"/>
  <c r="P1627" i="35"/>
  <c r="T1627" i="35" s="1"/>
  <c r="X1627" i="35" s="1"/>
  <c r="P1629" i="35"/>
  <c r="T1629" i="35" s="1"/>
  <c r="X1629" i="35" s="1"/>
  <c r="P1621" i="35"/>
  <c r="T1621" i="35" s="1"/>
  <c r="X1621" i="35" s="1"/>
  <c r="P1622" i="35"/>
  <c r="T1622" i="35" s="1"/>
  <c r="X1622" i="35" s="1"/>
  <c r="P1623" i="35"/>
  <c r="T1623" i="35" s="1"/>
  <c r="X1623" i="35" s="1"/>
  <c r="P1624" i="35"/>
  <c r="T1624" i="35" s="1"/>
  <c r="X1624" i="35" s="1"/>
  <c r="P1625" i="35"/>
  <c r="T1625" i="35" s="1"/>
  <c r="X1625" i="35" s="1"/>
  <c r="P1626" i="35"/>
  <c r="T1626" i="35" s="1"/>
  <c r="X1626" i="35" s="1"/>
  <c r="P1620" i="35"/>
  <c r="T1620" i="35" s="1"/>
  <c r="X1620" i="35" s="1"/>
  <c r="P1616" i="35"/>
  <c r="P1586" i="35"/>
  <c r="T1586" i="35" s="1"/>
  <c r="X1586" i="35" s="1"/>
  <c r="P1587" i="35"/>
  <c r="T1587" i="35" s="1"/>
  <c r="X1587" i="35" s="1"/>
  <c r="P1588" i="35"/>
  <c r="T1588" i="35" s="1"/>
  <c r="X1588" i="35" s="1"/>
  <c r="P1589" i="35"/>
  <c r="T1589" i="35" s="1"/>
  <c r="X1589" i="35" s="1"/>
  <c r="P1590" i="35"/>
  <c r="T1590" i="35" s="1"/>
  <c r="X1590" i="35" s="1"/>
  <c r="P1566" i="35"/>
  <c r="T1566" i="35" s="1"/>
  <c r="X1566" i="35" s="1"/>
  <c r="P1567" i="35"/>
  <c r="T1567" i="35" s="1"/>
  <c r="X1567" i="35" s="1"/>
  <c r="P1565" i="35"/>
  <c r="T1565" i="35" s="1"/>
  <c r="X1565" i="35" s="1"/>
  <c r="O1564" i="35"/>
  <c r="S1564" i="35" s="1"/>
  <c r="W1564" i="35" s="1"/>
  <c r="P1555" i="35"/>
  <c r="T1555" i="35" s="1"/>
  <c r="X1555" i="35" s="1"/>
  <c r="P1556" i="35"/>
  <c r="T1556" i="35" s="1"/>
  <c r="X1556" i="35" s="1"/>
  <c r="P1557" i="35"/>
  <c r="T1557" i="35" s="1"/>
  <c r="X1557" i="35" s="1"/>
  <c r="P1558" i="35"/>
  <c r="T1558" i="35" s="1"/>
  <c r="X1558" i="35" s="1"/>
  <c r="P1559" i="35"/>
  <c r="T1559" i="35" s="1"/>
  <c r="X1559" i="35" s="1"/>
  <c r="P1560" i="35"/>
  <c r="T1560" i="35" s="1"/>
  <c r="X1560" i="35" s="1"/>
  <c r="P1561" i="35"/>
  <c r="T1561" i="35" s="1"/>
  <c r="X1561" i="35" s="1"/>
  <c r="P1562" i="35"/>
  <c r="T1562" i="35" s="1"/>
  <c r="X1562" i="35" s="1"/>
  <c r="P1546" i="35"/>
  <c r="T1546" i="35" s="1"/>
  <c r="X1546" i="35" s="1"/>
  <c r="P1547" i="35"/>
  <c r="T1547" i="35" s="1"/>
  <c r="X1547" i="35" s="1"/>
  <c r="P1548" i="35"/>
  <c r="T1548" i="35" s="1"/>
  <c r="X1548" i="35" s="1"/>
  <c r="P1549" i="35"/>
  <c r="T1549" i="35" s="1"/>
  <c r="X1549" i="35" s="1"/>
  <c r="P1550" i="35"/>
  <c r="T1550" i="35" s="1"/>
  <c r="X1550" i="35" s="1"/>
  <c r="P1551" i="35"/>
  <c r="T1551" i="35" s="1"/>
  <c r="X1551" i="35" s="1"/>
  <c r="P1552" i="35"/>
  <c r="T1552" i="35" s="1"/>
  <c r="X1552" i="35" s="1"/>
  <c r="P1553" i="35"/>
  <c r="T1553" i="35" s="1"/>
  <c r="X1553" i="35" s="1"/>
  <c r="P1554" i="35"/>
  <c r="T1554" i="35" s="1"/>
  <c r="X1554" i="35" s="1"/>
  <c r="P1542" i="35"/>
  <c r="T1542" i="35" s="1"/>
  <c r="X1542" i="35" s="1"/>
  <c r="P1543" i="35"/>
  <c r="T1543" i="35" s="1"/>
  <c r="X1543" i="35" s="1"/>
  <c r="P1544" i="35"/>
  <c r="T1544" i="35" s="1"/>
  <c r="X1544" i="35" s="1"/>
  <c r="P1545" i="35"/>
  <c r="T1545" i="35" s="1"/>
  <c r="X1545" i="35" s="1"/>
  <c r="P1536" i="35"/>
  <c r="T1536" i="35" s="1"/>
  <c r="X1536" i="35" s="1"/>
  <c r="P1537" i="35"/>
  <c r="T1537" i="35" s="1"/>
  <c r="X1537" i="35" s="1"/>
  <c r="P1538" i="35"/>
  <c r="T1538" i="35" s="1"/>
  <c r="X1538" i="35" s="1"/>
  <c r="P1540" i="35"/>
  <c r="T1540" i="35" s="1"/>
  <c r="X1540" i="35" s="1"/>
  <c r="P1541" i="35"/>
  <c r="T1541" i="35" s="1"/>
  <c r="X1541" i="35" s="1"/>
  <c r="P1528" i="35"/>
  <c r="T1528" i="35" s="1"/>
  <c r="X1528" i="35" s="1"/>
  <c r="P1529" i="35"/>
  <c r="T1529" i="35" s="1"/>
  <c r="X1529" i="35" s="1"/>
  <c r="P1530" i="35"/>
  <c r="T1530" i="35" s="1"/>
  <c r="X1530" i="35" s="1"/>
  <c r="P1531" i="35"/>
  <c r="T1531" i="35" s="1"/>
  <c r="X1531" i="35" s="1"/>
  <c r="P1532" i="35"/>
  <c r="T1532" i="35" s="1"/>
  <c r="X1532" i="35" s="1"/>
  <c r="P1533" i="35"/>
  <c r="T1533" i="35" s="1"/>
  <c r="X1533" i="35" s="1"/>
  <c r="P1523" i="35"/>
  <c r="T1523" i="35" s="1"/>
  <c r="X1523" i="35" s="1"/>
  <c r="P1524" i="35"/>
  <c r="T1524" i="35" s="1"/>
  <c r="X1524" i="35" s="1"/>
  <c r="P1525" i="35"/>
  <c r="T1525" i="35" s="1"/>
  <c r="X1525" i="35" s="1"/>
  <c r="P1526" i="35"/>
  <c r="T1526" i="35" s="1"/>
  <c r="X1526" i="35" s="1"/>
  <c r="P1527" i="35"/>
  <c r="T1527" i="35" s="1"/>
  <c r="X1527" i="35" s="1"/>
  <c r="P1503" i="35"/>
  <c r="S1503" i="35" s="1"/>
  <c r="V1503" i="35" s="1"/>
  <c r="P1501" i="35"/>
  <c r="T1501" i="35" s="1"/>
  <c r="X1501" i="35" s="1"/>
  <c r="P1502" i="35"/>
  <c r="T1502" i="35" s="1"/>
  <c r="X1502" i="35" s="1"/>
  <c r="P1504" i="35"/>
  <c r="T1504" i="35" s="1"/>
  <c r="X1504" i="35" s="1"/>
  <c r="P1505" i="35"/>
  <c r="T1505" i="35" s="1"/>
  <c r="X1505" i="35" s="1"/>
  <c r="P1506" i="35"/>
  <c r="T1506" i="35" s="1"/>
  <c r="X1506" i="35" s="1"/>
  <c r="P1507" i="35"/>
  <c r="T1507" i="35" s="1"/>
  <c r="X1507" i="35" s="1"/>
  <c r="P1508" i="35"/>
  <c r="T1508" i="35" s="1"/>
  <c r="X1508" i="35" s="1"/>
  <c r="P1509" i="35"/>
  <c r="T1509" i="35" s="1"/>
  <c r="X1509" i="35" s="1"/>
  <c r="P1491" i="35"/>
  <c r="T1491" i="35" s="1"/>
  <c r="X1491" i="35" s="1"/>
  <c r="P1493" i="35"/>
  <c r="T1493" i="35" s="1"/>
  <c r="X1493" i="35" s="1"/>
  <c r="P1494" i="35"/>
  <c r="T1494" i="35" s="1"/>
  <c r="X1494" i="35" s="1"/>
  <c r="P1495" i="35"/>
  <c r="T1495" i="35" s="1"/>
  <c r="X1495" i="35" s="1"/>
  <c r="P1496" i="35"/>
  <c r="T1496" i="35" s="1"/>
  <c r="X1496" i="35" s="1"/>
  <c r="P1497" i="35"/>
  <c r="T1497" i="35" s="1"/>
  <c r="X1497" i="35" s="1"/>
  <c r="P1498" i="35"/>
  <c r="T1498" i="35" s="1"/>
  <c r="X1498" i="35" s="1"/>
  <c r="P1499" i="35"/>
  <c r="T1499" i="35" s="1"/>
  <c r="X1499" i="35" s="1"/>
  <c r="P1500" i="35"/>
  <c r="T1500" i="35" s="1"/>
  <c r="X1500" i="35" s="1"/>
  <c r="P1483" i="35"/>
  <c r="T1483" i="35" s="1"/>
  <c r="X1483" i="35" s="1"/>
  <c r="P1484" i="35"/>
  <c r="T1484" i="35" s="1"/>
  <c r="X1484" i="35" s="1"/>
  <c r="P1485" i="35"/>
  <c r="T1485" i="35" s="1"/>
  <c r="X1485" i="35" s="1"/>
  <c r="P1486" i="35"/>
  <c r="T1486" i="35" s="1"/>
  <c r="X1486" i="35" s="1"/>
  <c r="P1487" i="35"/>
  <c r="T1487" i="35" s="1"/>
  <c r="X1487" i="35" s="1"/>
  <c r="P1488" i="35"/>
  <c r="T1488" i="35" s="1"/>
  <c r="X1488" i="35" s="1"/>
  <c r="P1489" i="35"/>
  <c r="T1489" i="35" s="1"/>
  <c r="X1489" i="35" s="1"/>
  <c r="P1490" i="35"/>
  <c r="T1490" i="35" s="1"/>
  <c r="X1490" i="35" s="1"/>
  <c r="P1477" i="35"/>
  <c r="T1477" i="35" s="1"/>
  <c r="X1477" i="35" s="1"/>
  <c r="P1478" i="35"/>
  <c r="T1478" i="35" s="1"/>
  <c r="X1478" i="35" s="1"/>
  <c r="P1479" i="35"/>
  <c r="T1479" i="35" s="1"/>
  <c r="X1479" i="35" s="1"/>
  <c r="P1480" i="35"/>
  <c r="T1480" i="35" s="1"/>
  <c r="X1480" i="35" s="1"/>
  <c r="P1481" i="35"/>
  <c r="T1481" i="35" s="1"/>
  <c r="X1481" i="35" s="1"/>
  <c r="P1482" i="35"/>
  <c r="T1482" i="35" s="1"/>
  <c r="X1482" i="35" s="1"/>
  <c r="P1472" i="35"/>
  <c r="T1472" i="35" s="1"/>
  <c r="X1472" i="35" s="1"/>
  <c r="P1473" i="35"/>
  <c r="T1473" i="35" s="1"/>
  <c r="X1473" i="35" s="1"/>
  <c r="P1474" i="35"/>
  <c r="T1474" i="35" s="1"/>
  <c r="X1474" i="35" s="1"/>
  <c r="P1475" i="35"/>
  <c r="T1475" i="35" s="1"/>
  <c r="X1475" i="35" s="1"/>
  <c r="P1476" i="35"/>
  <c r="T1476" i="35" s="1"/>
  <c r="X1476" i="35" s="1"/>
  <c r="P1464" i="35"/>
  <c r="T1464" i="35" s="1"/>
  <c r="X1464" i="35" s="1"/>
  <c r="P1465" i="35"/>
  <c r="T1465" i="35" s="1"/>
  <c r="X1465" i="35" s="1"/>
  <c r="P1466" i="35"/>
  <c r="T1466" i="35" s="1"/>
  <c r="X1466" i="35" s="1"/>
  <c r="P1467" i="35"/>
  <c r="T1467" i="35" s="1"/>
  <c r="X1467" i="35" s="1"/>
  <c r="P1469" i="35"/>
  <c r="T1469" i="35" s="1"/>
  <c r="X1469" i="35" s="1"/>
  <c r="P1471" i="35"/>
  <c r="T1471" i="35" s="1"/>
  <c r="X1471" i="35" s="1"/>
  <c r="P1455" i="35"/>
  <c r="T1455" i="35" s="1"/>
  <c r="X1455" i="35" s="1"/>
  <c r="P1456" i="35"/>
  <c r="T1456" i="35" s="1"/>
  <c r="X1456" i="35" s="1"/>
  <c r="P1457" i="35"/>
  <c r="T1457" i="35" s="1"/>
  <c r="X1457" i="35" s="1"/>
  <c r="P1458" i="35"/>
  <c r="T1458" i="35" s="1"/>
  <c r="X1458" i="35" s="1"/>
  <c r="P1459" i="35"/>
  <c r="T1459" i="35" s="1"/>
  <c r="X1459" i="35" s="1"/>
  <c r="P1460" i="35"/>
  <c r="T1460" i="35" s="1"/>
  <c r="X1460" i="35" s="1"/>
  <c r="P1461" i="35"/>
  <c r="T1461" i="35" s="1"/>
  <c r="X1461" i="35" s="1"/>
  <c r="P1462" i="35"/>
  <c r="T1462" i="35" s="1"/>
  <c r="X1462" i="35" s="1"/>
  <c r="P1463" i="35"/>
  <c r="T1463" i="35" s="1"/>
  <c r="X1463" i="35" s="1"/>
  <c r="P1437" i="35"/>
  <c r="T1437" i="35" s="1"/>
  <c r="X1437" i="35" s="1"/>
  <c r="P1438" i="35"/>
  <c r="T1438" i="35" s="1"/>
  <c r="X1438" i="35" s="1"/>
  <c r="P1440" i="35"/>
  <c r="T1440" i="35" s="1"/>
  <c r="X1440" i="35" s="1"/>
  <c r="P1441" i="35"/>
  <c r="T1441" i="35" s="1"/>
  <c r="X1441" i="35" s="1"/>
  <c r="P1442" i="35"/>
  <c r="T1442" i="35" s="1"/>
  <c r="X1442" i="35" s="1"/>
  <c r="P1443" i="35"/>
  <c r="T1443" i="35" s="1"/>
  <c r="X1443" i="35" s="1"/>
  <c r="P1444" i="35"/>
  <c r="T1444" i="35" s="1"/>
  <c r="X1444" i="35" s="1"/>
  <c r="P1445" i="35"/>
  <c r="T1445" i="35" s="1"/>
  <c r="X1445" i="35" s="1"/>
  <c r="P1446" i="35"/>
  <c r="T1446" i="35" s="1"/>
  <c r="X1446" i="35" s="1"/>
  <c r="P1447" i="35"/>
  <c r="T1447" i="35" s="1"/>
  <c r="X1447" i="35" s="1"/>
  <c r="P1448" i="35"/>
  <c r="T1448" i="35" s="1"/>
  <c r="X1448" i="35" s="1"/>
  <c r="P1449" i="35"/>
  <c r="T1449" i="35" s="1"/>
  <c r="X1449" i="35" s="1"/>
  <c r="P1450" i="35"/>
  <c r="T1450" i="35" s="1"/>
  <c r="X1450" i="35" s="1"/>
  <c r="P1451" i="35"/>
  <c r="T1451" i="35" s="1"/>
  <c r="X1451" i="35" s="1"/>
  <c r="P1452" i="35"/>
  <c r="T1452" i="35" s="1"/>
  <c r="X1452" i="35" s="1"/>
  <c r="P1453" i="35"/>
  <c r="T1453" i="35" s="1"/>
  <c r="X1453" i="35" s="1"/>
  <c r="P1454" i="35"/>
  <c r="T1454" i="35" s="1"/>
  <c r="X1454" i="35" s="1"/>
  <c r="P1436" i="35"/>
  <c r="T1436" i="35" s="1"/>
  <c r="X1436" i="35" s="1"/>
  <c r="P1418" i="35"/>
  <c r="T1418" i="35" s="1"/>
  <c r="X1418" i="35" s="1"/>
  <c r="P1419" i="35"/>
  <c r="T1419" i="35" s="1"/>
  <c r="X1419" i="35" s="1"/>
  <c r="P1420" i="35"/>
  <c r="T1420" i="35" s="1"/>
  <c r="X1420" i="35" s="1"/>
  <c r="P1421" i="35"/>
  <c r="T1421" i="35" s="1"/>
  <c r="X1421" i="35" s="1"/>
  <c r="P1422" i="35"/>
  <c r="T1422" i="35" s="1"/>
  <c r="X1422" i="35" s="1"/>
  <c r="P1423" i="35"/>
  <c r="T1423" i="35" s="1"/>
  <c r="X1423" i="35" s="1"/>
  <c r="P1424" i="35"/>
  <c r="T1424" i="35" s="1"/>
  <c r="X1424" i="35" s="1"/>
  <c r="P1425" i="35"/>
  <c r="T1425" i="35" s="1"/>
  <c r="X1425" i="35" s="1"/>
  <c r="P1426" i="35"/>
  <c r="T1426" i="35" s="1"/>
  <c r="X1426" i="35" s="1"/>
  <c r="P1427" i="35"/>
  <c r="T1427" i="35" s="1"/>
  <c r="X1427" i="35" s="1"/>
  <c r="P1428" i="35"/>
  <c r="T1428" i="35" s="1"/>
  <c r="X1428" i="35" s="1"/>
  <c r="P1429" i="35"/>
  <c r="T1429" i="35" s="1"/>
  <c r="X1429" i="35" s="1"/>
  <c r="P1430" i="35"/>
  <c r="T1430" i="35" s="1"/>
  <c r="X1430" i="35" s="1"/>
  <c r="P1431" i="35"/>
  <c r="T1431" i="35" s="1"/>
  <c r="X1431" i="35" s="1"/>
  <c r="P1432" i="35"/>
  <c r="T1432" i="35" s="1"/>
  <c r="X1432" i="35" s="1"/>
  <c r="P1433" i="35"/>
  <c r="T1433" i="35" s="1"/>
  <c r="X1433" i="35" s="1"/>
  <c r="P1434" i="35"/>
  <c r="T1434" i="35" s="1"/>
  <c r="X1434" i="35" s="1"/>
  <c r="P1403" i="35"/>
  <c r="T1403" i="35" s="1"/>
  <c r="X1403" i="35" s="1"/>
  <c r="P1404" i="35"/>
  <c r="T1404" i="35" s="1"/>
  <c r="X1404" i="35" s="1"/>
  <c r="P1402" i="35"/>
  <c r="T1402" i="35" s="1"/>
  <c r="X1402" i="35" s="1"/>
  <c r="P1387" i="35"/>
  <c r="T1387" i="35" s="1"/>
  <c r="X1387" i="35" s="1"/>
  <c r="P1388" i="35"/>
  <c r="T1388" i="35" s="1"/>
  <c r="X1388" i="35" s="1"/>
  <c r="P1389" i="35"/>
  <c r="T1389" i="35" s="1"/>
  <c r="X1389" i="35" s="1"/>
  <c r="P1390" i="35"/>
  <c r="T1390" i="35" s="1"/>
  <c r="X1390" i="35" s="1"/>
  <c r="P1391" i="35"/>
  <c r="T1391" i="35" s="1"/>
  <c r="X1391" i="35" s="1"/>
  <c r="P1378" i="35"/>
  <c r="T1378" i="35" s="1"/>
  <c r="X1378" i="35" s="1"/>
  <c r="P1379" i="35"/>
  <c r="T1379" i="35" s="1"/>
  <c r="X1379" i="35" s="1"/>
  <c r="P1380" i="35"/>
  <c r="T1380" i="35" s="1"/>
  <c r="X1380" i="35" s="1"/>
  <c r="P1381" i="35"/>
  <c r="T1381" i="35" s="1"/>
  <c r="X1381" i="35" s="1"/>
  <c r="P1369" i="35"/>
  <c r="T1369" i="35" s="1"/>
  <c r="X1369" i="35" s="1"/>
  <c r="P1370" i="35"/>
  <c r="T1370" i="35" s="1"/>
  <c r="X1370" i="35" s="1"/>
  <c r="P1371" i="35"/>
  <c r="T1371" i="35" s="1"/>
  <c r="X1371" i="35" s="1"/>
  <c r="P1372" i="35"/>
  <c r="T1372" i="35" s="1"/>
  <c r="X1372" i="35" s="1"/>
  <c r="P1373" i="35"/>
  <c r="T1373" i="35" s="1"/>
  <c r="X1373" i="35" s="1"/>
  <c r="P1374" i="35"/>
  <c r="T1374" i="35" s="1"/>
  <c r="X1374" i="35" s="1"/>
  <c r="P1375" i="35"/>
  <c r="T1375" i="35" s="1"/>
  <c r="X1375" i="35" s="1"/>
  <c r="P1376" i="35"/>
  <c r="T1376" i="35" s="1"/>
  <c r="X1376" i="35" s="1"/>
  <c r="P1368" i="35"/>
  <c r="T1368" i="35" s="1"/>
  <c r="X1368" i="35" s="1"/>
  <c r="P1360" i="35"/>
  <c r="P1223" i="35"/>
  <c r="T1223" i="35" s="1"/>
  <c r="X1223" i="35" s="1"/>
  <c r="P1222" i="35"/>
  <c r="T1222" i="35" s="1"/>
  <c r="X1222" i="35" s="1"/>
  <c r="P1201" i="35"/>
  <c r="T1201" i="35" s="1"/>
  <c r="X1201" i="35" s="1"/>
  <c r="P1202" i="35"/>
  <c r="T1202" i="35" s="1"/>
  <c r="X1202" i="35" s="1"/>
  <c r="P1203" i="35"/>
  <c r="T1203" i="35" s="1"/>
  <c r="X1203" i="35" s="1"/>
  <c r="P1175" i="35"/>
  <c r="T1175" i="35" s="1"/>
  <c r="X1175" i="35" s="1"/>
  <c r="P1171" i="35"/>
  <c r="T1171" i="35" s="1"/>
  <c r="X1171" i="35" s="1"/>
  <c r="P1172" i="35"/>
  <c r="T1172" i="35" s="1"/>
  <c r="X1172" i="35" s="1"/>
  <c r="P1174" i="35"/>
  <c r="T1174" i="35" s="1"/>
  <c r="X1174" i="35" s="1"/>
  <c r="P1140" i="35"/>
  <c r="T1140" i="35" s="1"/>
  <c r="X1140" i="35" s="1"/>
  <c r="P1138" i="35"/>
  <c r="T1138" i="35" s="1"/>
  <c r="X1138" i="35" s="1"/>
  <c r="P1124" i="35"/>
  <c r="T1124" i="35" s="1"/>
  <c r="X1124" i="35" s="1"/>
  <c r="P1125" i="35"/>
  <c r="T1125" i="35" s="1"/>
  <c r="X1125" i="35" s="1"/>
  <c r="P1126" i="35"/>
  <c r="T1126" i="35" s="1"/>
  <c r="X1126" i="35" s="1"/>
  <c r="P1127" i="35"/>
  <c r="T1127" i="35" s="1"/>
  <c r="X1127" i="35" s="1"/>
  <c r="P1128" i="35"/>
  <c r="T1128" i="35" s="1"/>
  <c r="X1128" i="35" s="1"/>
  <c r="P1129" i="35"/>
  <c r="T1129" i="35" s="1"/>
  <c r="X1129" i="35" s="1"/>
  <c r="P1117" i="35"/>
  <c r="T1117" i="35" s="1"/>
  <c r="X1117" i="35" s="1"/>
  <c r="P1118" i="35"/>
  <c r="T1118" i="35" s="1"/>
  <c r="X1118" i="35" s="1"/>
  <c r="P1119" i="35"/>
  <c r="T1119" i="35" s="1"/>
  <c r="X1119" i="35" s="1"/>
  <c r="P1120" i="35"/>
  <c r="T1120" i="35" s="1"/>
  <c r="X1120" i="35" s="1"/>
  <c r="P1121" i="35"/>
  <c r="T1121" i="35" s="1"/>
  <c r="X1121" i="35" s="1"/>
  <c r="P1122" i="35"/>
  <c r="T1122" i="35" s="1"/>
  <c r="X1122" i="35" s="1"/>
  <c r="P1123" i="35"/>
  <c r="T1123" i="35" s="1"/>
  <c r="X1123" i="35" s="1"/>
  <c r="P1099" i="35"/>
  <c r="T1099" i="35" s="1"/>
  <c r="X1099" i="35" s="1"/>
  <c r="P1100" i="35"/>
  <c r="T1100" i="35" s="1"/>
  <c r="X1100" i="35" s="1"/>
  <c r="P1101" i="35"/>
  <c r="T1101" i="35" s="1"/>
  <c r="X1101" i="35" s="1"/>
  <c r="P1102" i="35"/>
  <c r="T1102" i="35" s="1"/>
  <c r="X1102" i="35" s="1"/>
  <c r="P1103" i="35"/>
  <c r="T1103" i="35" s="1"/>
  <c r="X1103" i="35" s="1"/>
  <c r="P1104" i="35"/>
  <c r="T1104" i="35" s="1"/>
  <c r="X1104" i="35" s="1"/>
  <c r="P1105" i="35"/>
  <c r="T1105" i="35" s="1"/>
  <c r="X1105" i="35" s="1"/>
  <c r="P1106" i="35"/>
  <c r="T1106" i="35" s="1"/>
  <c r="X1106" i="35" s="1"/>
  <c r="P1107" i="35"/>
  <c r="T1107" i="35" s="1"/>
  <c r="X1107" i="35" s="1"/>
  <c r="P1108" i="35"/>
  <c r="T1108" i="35" s="1"/>
  <c r="X1108" i="35" s="1"/>
  <c r="P1109" i="35"/>
  <c r="T1109" i="35" s="1"/>
  <c r="X1109" i="35" s="1"/>
  <c r="P1110" i="35"/>
  <c r="T1110" i="35" s="1"/>
  <c r="X1110" i="35" s="1"/>
  <c r="P1111" i="35"/>
  <c r="T1111" i="35" s="1"/>
  <c r="X1111" i="35" s="1"/>
  <c r="P1114" i="35"/>
  <c r="T1114" i="35" s="1"/>
  <c r="X1114" i="35" s="1"/>
  <c r="P1115" i="35"/>
  <c r="T1115" i="35" s="1"/>
  <c r="X1115" i="35" s="1"/>
  <c r="P1098" i="35"/>
  <c r="T1098" i="35" s="1"/>
  <c r="X1098" i="35" s="1"/>
  <c r="P1089" i="35"/>
  <c r="T1089" i="35" s="1"/>
  <c r="X1089" i="35" s="1"/>
  <c r="P1091" i="35"/>
  <c r="T1091" i="35" s="1"/>
  <c r="X1091" i="35" s="1"/>
  <c r="P1092" i="35"/>
  <c r="T1092" i="35" s="1"/>
  <c r="X1092" i="35" s="1"/>
  <c r="P1093" i="35"/>
  <c r="T1093" i="35" s="1"/>
  <c r="X1093" i="35" s="1"/>
  <c r="P1094" i="35"/>
  <c r="T1094" i="35" s="1"/>
  <c r="X1094" i="35" s="1"/>
  <c r="P1095" i="35"/>
  <c r="T1095" i="35" s="1"/>
  <c r="X1095" i="35" s="1"/>
  <c r="P1085" i="35"/>
  <c r="T1085" i="35" s="1"/>
  <c r="X1085" i="35" s="1"/>
  <c r="P1086" i="35"/>
  <c r="T1086" i="35" s="1"/>
  <c r="X1086" i="35" s="1"/>
  <c r="P1088" i="35"/>
  <c r="T1088" i="35" s="1"/>
  <c r="X1088" i="35" s="1"/>
  <c r="P1067" i="35"/>
  <c r="T1067" i="35" s="1"/>
  <c r="X1067" i="35" s="1"/>
  <c r="P1029" i="35"/>
  <c r="T1029" i="35" s="1"/>
  <c r="X1029" i="35" s="1"/>
  <c r="P1023" i="35"/>
  <c r="T1023" i="35" s="1"/>
  <c r="X1023" i="35" s="1"/>
  <c r="P1024" i="35"/>
  <c r="T1024" i="35" s="1"/>
  <c r="X1024" i="35" s="1"/>
  <c r="P1025" i="35"/>
  <c r="T1025" i="35" s="1"/>
  <c r="X1025" i="35" s="1"/>
  <c r="P1026" i="35"/>
  <c r="T1026" i="35" s="1"/>
  <c r="X1026" i="35" s="1"/>
  <c r="P1027" i="35"/>
  <c r="T1027" i="35" s="1"/>
  <c r="X1027" i="35" s="1"/>
  <c r="P1028" i="35"/>
  <c r="T1028" i="35" s="1"/>
  <c r="X1028" i="35" s="1"/>
  <c r="P1014" i="35"/>
  <c r="T1014" i="35" s="1"/>
  <c r="X1014" i="35" s="1"/>
  <c r="P1015" i="35"/>
  <c r="T1015" i="35" s="1"/>
  <c r="X1015" i="35" s="1"/>
  <c r="P1016" i="35"/>
  <c r="T1016" i="35" s="1"/>
  <c r="X1016" i="35" s="1"/>
  <c r="P1017" i="35"/>
  <c r="T1017" i="35" s="1"/>
  <c r="X1017" i="35" s="1"/>
  <c r="P1018" i="35"/>
  <c r="T1018" i="35" s="1"/>
  <c r="X1018" i="35" s="1"/>
  <c r="P1019" i="35"/>
  <c r="T1019" i="35" s="1"/>
  <c r="X1019" i="35" s="1"/>
  <c r="P1020" i="35"/>
  <c r="T1020" i="35" s="1"/>
  <c r="X1020" i="35" s="1"/>
  <c r="P1021" i="35"/>
  <c r="T1021" i="35" s="1"/>
  <c r="X1021" i="35" s="1"/>
  <c r="P1013" i="35"/>
  <c r="T1013" i="35" s="1"/>
  <c r="X1013" i="35" s="1"/>
  <c r="P1002" i="35"/>
  <c r="T1002" i="35" s="1"/>
  <c r="X1002" i="35" s="1"/>
  <c r="P1003" i="35"/>
  <c r="T1003" i="35" s="1"/>
  <c r="X1003" i="35" s="1"/>
  <c r="P1004" i="35"/>
  <c r="T1004" i="35" s="1"/>
  <c r="X1004" i="35" s="1"/>
  <c r="P1001" i="35"/>
  <c r="T1001" i="35" s="1"/>
  <c r="X1001" i="35" s="1"/>
  <c r="P937" i="35"/>
  <c r="T937" i="35" s="1"/>
  <c r="X937" i="35" s="1"/>
  <c r="P925" i="35"/>
  <c r="T925" i="35" s="1"/>
  <c r="X925" i="35" s="1"/>
  <c r="P926" i="35"/>
  <c r="T926" i="35" s="1"/>
  <c r="X926" i="35" s="1"/>
  <c r="P927" i="35"/>
  <c r="T927" i="35" s="1"/>
  <c r="X927" i="35" s="1"/>
  <c r="P928" i="35"/>
  <c r="T928" i="35" s="1"/>
  <c r="X928" i="35" s="1"/>
  <c r="P929" i="35"/>
  <c r="T929" i="35" s="1"/>
  <c r="X929" i="35" s="1"/>
  <c r="P930" i="35"/>
  <c r="T930" i="35" s="1"/>
  <c r="X930" i="35" s="1"/>
  <c r="P931" i="35"/>
  <c r="T931" i="35" s="1"/>
  <c r="X931" i="35" s="1"/>
  <c r="P932" i="35"/>
  <c r="T932" i="35" s="1"/>
  <c r="X932" i="35" s="1"/>
  <c r="P933" i="35"/>
  <c r="T933" i="35" s="1"/>
  <c r="X933" i="35" s="1"/>
  <c r="P934" i="35"/>
  <c r="T934" i="35" s="1"/>
  <c r="X934" i="35" s="1"/>
  <c r="P935" i="35"/>
  <c r="T935" i="35" s="1"/>
  <c r="X935" i="35" s="1"/>
  <c r="P936" i="35"/>
  <c r="T936" i="35" s="1"/>
  <c r="X936" i="35" s="1"/>
  <c r="P915" i="35"/>
  <c r="T915" i="35" s="1"/>
  <c r="X915" i="35" s="1"/>
  <c r="P919" i="35"/>
  <c r="T919" i="35" s="1"/>
  <c r="X919" i="35" s="1"/>
  <c r="P920" i="35"/>
  <c r="T920" i="35" s="1"/>
  <c r="X920" i="35" s="1"/>
  <c r="P922" i="35"/>
  <c r="T922" i="35" s="1"/>
  <c r="X922" i="35" s="1"/>
  <c r="P923" i="35"/>
  <c r="T923" i="35" s="1"/>
  <c r="X923" i="35" s="1"/>
  <c r="P924" i="35"/>
  <c r="T924" i="35" s="1"/>
  <c r="X924" i="35" s="1"/>
  <c r="P908" i="35"/>
  <c r="T908" i="35" s="1"/>
  <c r="X908" i="35" s="1"/>
  <c r="P909" i="35"/>
  <c r="T909" i="35" s="1"/>
  <c r="X909" i="35" s="1"/>
  <c r="P910" i="35"/>
  <c r="T910" i="35" s="1"/>
  <c r="X910" i="35" s="1"/>
  <c r="P911" i="35"/>
  <c r="T911" i="35" s="1"/>
  <c r="X911" i="35" s="1"/>
  <c r="P912" i="35"/>
  <c r="T912" i="35" s="1"/>
  <c r="X912" i="35" s="1"/>
  <c r="P913" i="35"/>
  <c r="T913" i="35" s="1"/>
  <c r="X913" i="35" s="1"/>
  <c r="P914" i="35"/>
  <c r="T914" i="35" s="1"/>
  <c r="X914" i="35" s="1"/>
  <c r="P899" i="35"/>
  <c r="T899" i="35" s="1"/>
  <c r="X899" i="35" s="1"/>
  <c r="P900" i="35"/>
  <c r="T900" i="35" s="1"/>
  <c r="X900" i="35" s="1"/>
  <c r="P901" i="35"/>
  <c r="T901" i="35" s="1"/>
  <c r="X901" i="35" s="1"/>
  <c r="P902" i="35"/>
  <c r="T902" i="35" s="1"/>
  <c r="X902" i="35" s="1"/>
  <c r="P903" i="35"/>
  <c r="T903" i="35" s="1"/>
  <c r="X903" i="35" s="1"/>
  <c r="P906" i="35"/>
  <c r="T906" i="35" s="1"/>
  <c r="X906" i="35" s="1"/>
  <c r="P887" i="35"/>
  <c r="T887" i="35" s="1"/>
  <c r="X887" i="35" s="1"/>
  <c r="P888" i="35"/>
  <c r="T888" i="35" s="1"/>
  <c r="X888" i="35" s="1"/>
  <c r="P890" i="35"/>
  <c r="T890" i="35" s="1"/>
  <c r="X890" i="35" s="1"/>
  <c r="P875" i="35"/>
  <c r="T875" i="35" s="1"/>
  <c r="X875" i="35" s="1"/>
  <c r="P876" i="35"/>
  <c r="T876" i="35" s="1"/>
  <c r="X876" i="35" s="1"/>
  <c r="P877" i="35"/>
  <c r="T877" i="35" s="1"/>
  <c r="X877" i="35" s="1"/>
  <c r="P878" i="35"/>
  <c r="T878" i="35" s="1"/>
  <c r="X878" i="35" s="1"/>
  <c r="P879" i="35"/>
  <c r="T879" i="35" s="1"/>
  <c r="X879" i="35" s="1"/>
  <c r="P880" i="35"/>
  <c r="T880" i="35" s="1"/>
  <c r="X880" i="35" s="1"/>
  <c r="P882" i="35"/>
  <c r="T882" i="35" s="1"/>
  <c r="X882" i="35" s="1"/>
  <c r="P883" i="35"/>
  <c r="T883" i="35" s="1"/>
  <c r="X883" i="35" s="1"/>
  <c r="P884" i="35"/>
  <c r="T884" i="35" s="1"/>
  <c r="X884" i="35" s="1"/>
  <c r="P885" i="35"/>
  <c r="T885" i="35" s="1"/>
  <c r="X885" i="35" s="1"/>
  <c r="P886" i="35"/>
  <c r="T886" i="35" s="1"/>
  <c r="X886" i="35" s="1"/>
  <c r="P864" i="35"/>
  <c r="T864" i="35" s="1"/>
  <c r="X864" i="35" s="1"/>
  <c r="P865" i="35"/>
  <c r="T865" i="35" s="1"/>
  <c r="X865" i="35" s="1"/>
  <c r="P867" i="35"/>
  <c r="T867" i="35" s="1"/>
  <c r="X867" i="35" s="1"/>
  <c r="P868" i="35"/>
  <c r="T868" i="35" s="1"/>
  <c r="X868" i="35" s="1"/>
  <c r="P869" i="35"/>
  <c r="T869" i="35" s="1"/>
  <c r="X869" i="35" s="1"/>
  <c r="P870" i="35"/>
  <c r="T870" i="35" s="1"/>
  <c r="X870" i="35" s="1"/>
  <c r="P871" i="35"/>
  <c r="T871" i="35" s="1"/>
  <c r="X871" i="35" s="1"/>
  <c r="P873" i="35"/>
  <c r="T873" i="35" s="1"/>
  <c r="X873" i="35" s="1"/>
  <c r="P874" i="35"/>
  <c r="T874" i="35" s="1"/>
  <c r="X874" i="35" s="1"/>
  <c r="P856" i="35"/>
  <c r="T856" i="35" s="1"/>
  <c r="X856" i="35" s="1"/>
  <c r="P857" i="35"/>
  <c r="T857" i="35" s="1"/>
  <c r="X857" i="35" s="1"/>
  <c r="P859" i="35"/>
  <c r="T859" i="35" s="1"/>
  <c r="X859" i="35" s="1"/>
  <c r="P860" i="35"/>
  <c r="T860" i="35" s="1"/>
  <c r="X860" i="35" s="1"/>
  <c r="P861" i="35"/>
  <c r="T861" i="35" s="1"/>
  <c r="X861" i="35" s="1"/>
  <c r="P862" i="35"/>
  <c r="T862" i="35" s="1"/>
  <c r="X862" i="35" s="1"/>
  <c r="P847" i="35"/>
  <c r="T847" i="35" s="1"/>
  <c r="X847" i="35" s="1"/>
  <c r="P848" i="35"/>
  <c r="T848" i="35" s="1"/>
  <c r="X848" i="35" s="1"/>
  <c r="P850" i="35"/>
  <c r="T850" i="35" s="1"/>
  <c r="X850" i="35" s="1"/>
  <c r="P851" i="35"/>
  <c r="T851" i="35" s="1"/>
  <c r="X851" i="35" s="1"/>
  <c r="P853" i="35"/>
  <c r="T853" i="35" s="1"/>
  <c r="X853" i="35" s="1"/>
  <c r="P854" i="35"/>
  <c r="T854" i="35" s="1"/>
  <c r="X854" i="35" s="1"/>
  <c r="P838" i="35"/>
  <c r="T838" i="35" s="1"/>
  <c r="X838" i="35" s="1"/>
  <c r="P839" i="35"/>
  <c r="T839" i="35" s="1"/>
  <c r="X839" i="35" s="1"/>
  <c r="P841" i="35"/>
  <c r="T841" i="35" s="1"/>
  <c r="X841" i="35" s="1"/>
  <c r="P842" i="35"/>
  <c r="T842" i="35" s="1"/>
  <c r="X842" i="35" s="1"/>
  <c r="P844" i="35"/>
  <c r="T844" i="35" s="1"/>
  <c r="X844" i="35" s="1"/>
  <c r="P845" i="35"/>
  <c r="T845" i="35" s="1"/>
  <c r="X845" i="35" s="1"/>
  <c r="P830" i="35"/>
  <c r="T830" i="35" s="1"/>
  <c r="X830" i="35" s="1"/>
  <c r="P832" i="35"/>
  <c r="T832" i="35" s="1"/>
  <c r="X832" i="35" s="1"/>
  <c r="P833" i="35"/>
  <c r="T833" i="35" s="1"/>
  <c r="X833" i="35" s="1"/>
  <c r="P817" i="35"/>
  <c r="T817" i="35" s="1"/>
  <c r="X817" i="35" s="1"/>
  <c r="P818" i="35"/>
  <c r="T818" i="35" s="1"/>
  <c r="X818" i="35" s="1"/>
  <c r="P819" i="35"/>
  <c r="T819" i="35" s="1"/>
  <c r="X819" i="35" s="1"/>
  <c r="P822" i="35"/>
  <c r="T822" i="35" s="1"/>
  <c r="X822" i="35" s="1"/>
  <c r="P823" i="35"/>
  <c r="T823" i="35" s="1"/>
  <c r="X823" i="35" s="1"/>
  <c r="P825" i="35"/>
  <c r="T825" i="35" s="1"/>
  <c r="X825" i="35" s="1"/>
  <c r="P826" i="35"/>
  <c r="T826" i="35" s="1"/>
  <c r="X826" i="35" s="1"/>
  <c r="P828" i="35"/>
  <c r="T828" i="35" s="1"/>
  <c r="X828" i="35" s="1"/>
  <c r="P829" i="35"/>
  <c r="T829" i="35" s="1"/>
  <c r="X829" i="35" s="1"/>
  <c r="P809" i="35"/>
  <c r="T809" i="35" s="1"/>
  <c r="X809" i="35" s="1"/>
  <c r="P810" i="35"/>
  <c r="T810" i="35" s="1"/>
  <c r="X810" i="35" s="1"/>
  <c r="P811" i="35"/>
  <c r="T811" i="35" s="1"/>
  <c r="X811" i="35" s="1"/>
  <c r="P812" i="35"/>
  <c r="T812" i="35" s="1"/>
  <c r="X812" i="35" s="1"/>
  <c r="P813" i="35"/>
  <c r="T813" i="35" s="1"/>
  <c r="X813" i="35" s="1"/>
  <c r="P814" i="35"/>
  <c r="T814" i="35" s="1"/>
  <c r="X814" i="35" s="1"/>
  <c r="P815" i="35"/>
  <c r="T815" i="35" s="1"/>
  <c r="X815" i="35" s="1"/>
  <c r="P816" i="35"/>
  <c r="T816" i="35" s="1"/>
  <c r="X816" i="35" s="1"/>
  <c r="P800" i="35"/>
  <c r="T800" i="35" s="1"/>
  <c r="X800" i="35" s="1"/>
  <c r="P803" i="35"/>
  <c r="T803" i="35" s="1"/>
  <c r="X803" i="35" s="1"/>
  <c r="P804" i="35"/>
  <c r="T804" i="35" s="1"/>
  <c r="X804" i="35" s="1"/>
  <c r="P806" i="35"/>
  <c r="T806" i="35" s="1"/>
  <c r="X806" i="35" s="1"/>
  <c r="P807" i="35"/>
  <c r="T807" i="35" s="1"/>
  <c r="X807" i="35" s="1"/>
  <c r="P808" i="35"/>
  <c r="T808" i="35" s="1"/>
  <c r="X808" i="35" s="1"/>
  <c r="P790" i="35"/>
  <c r="T790" i="35" s="1"/>
  <c r="X790" i="35" s="1"/>
  <c r="P791" i="35"/>
  <c r="T791" i="35" s="1"/>
  <c r="X791" i="35" s="1"/>
  <c r="P792" i="35"/>
  <c r="T792" i="35" s="1"/>
  <c r="X792" i="35" s="1"/>
  <c r="P794" i="35"/>
  <c r="T794" i="35" s="1"/>
  <c r="X794" i="35" s="1"/>
  <c r="P795" i="35"/>
  <c r="T795" i="35" s="1"/>
  <c r="X795" i="35" s="1"/>
  <c r="P796" i="35"/>
  <c r="T796" i="35" s="1"/>
  <c r="X796" i="35" s="1"/>
  <c r="P797" i="35"/>
  <c r="T797" i="35" s="1"/>
  <c r="X797" i="35" s="1"/>
  <c r="P799" i="35"/>
  <c r="T799" i="35" s="1"/>
  <c r="X799" i="35" s="1"/>
  <c r="P782" i="35"/>
  <c r="T782" i="35" s="1"/>
  <c r="X782" i="35" s="1"/>
  <c r="P783" i="35"/>
  <c r="T783" i="35" s="1"/>
  <c r="X783" i="35" s="1"/>
  <c r="P784" i="35"/>
  <c r="T784" i="35" s="1"/>
  <c r="X784" i="35" s="1"/>
  <c r="P786" i="35"/>
  <c r="T786" i="35" s="1"/>
  <c r="X786" i="35" s="1"/>
  <c r="P787" i="35"/>
  <c r="T787" i="35" s="1"/>
  <c r="X787" i="35" s="1"/>
  <c r="P788" i="35"/>
  <c r="T788" i="35" s="1"/>
  <c r="X788" i="35" s="1"/>
  <c r="P789" i="35"/>
  <c r="T789" i="35" s="1"/>
  <c r="X789" i="35" s="1"/>
  <c r="P776" i="35"/>
  <c r="T776" i="35" s="1"/>
  <c r="X776" i="35" s="1"/>
  <c r="P777" i="35"/>
  <c r="T777" i="35" s="1"/>
  <c r="X777" i="35" s="1"/>
  <c r="P778" i="35"/>
  <c r="T778" i="35" s="1"/>
  <c r="X778" i="35" s="1"/>
  <c r="P779" i="35"/>
  <c r="T779" i="35" s="1"/>
  <c r="X779" i="35" s="1"/>
  <c r="P780" i="35"/>
  <c r="T780" i="35" s="1"/>
  <c r="X780" i="35" s="1"/>
  <c r="P781" i="35"/>
  <c r="T781" i="35" s="1"/>
  <c r="X781" i="35" s="1"/>
  <c r="P768" i="35"/>
  <c r="T768" i="35" s="1"/>
  <c r="X768" i="35" s="1"/>
  <c r="P769" i="35"/>
  <c r="T769" i="35" s="1"/>
  <c r="X769" i="35" s="1"/>
  <c r="P770" i="35"/>
  <c r="T770" i="35" s="1"/>
  <c r="X770" i="35" s="1"/>
  <c r="P771" i="35"/>
  <c r="T771" i="35" s="1"/>
  <c r="X771" i="35" s="1"/>
  <c r="P772" i="35"/>
  <c r="T772" i="35" s="1"/>
  <c r="X772" i="35" s="1"/>
  <c r="P773" i="35"/>
  <c r="T773" i="35" s="1"/>
  <c r="X773" i="35" s="1"/>
  <c r="P775" i="35"/>
  <c r="T775" i="35" s="1"/>
  <c r="X775" i="35" s="1"/>
  <c r="P760" i="35"/>
  <c r="T760" i="35" s="1"/>
  <c r="X760" i="35" s="1"/>
  <c r="P761" i="35"/>
  <c r="T761" i="35" s="1"/>
  <c r="X761" i="35" s="1"/>
  <c r="P762" i="35"/>
  <c r="T762" i="35" s="1"/>
  <c r="X762" i="35" s="1"/>
  <c r="P763" i="35"/>
  <c r="T763" i="35" s="1"/>
  <c r="X763" i="35" s="1"/>
  <c r="P764" i="35"/>
  <c r="T764" i="35" s="1"/>
  <c r="X764" i="35" s="1"/>
  <c r="P765" i="35"/>
  <c r="T765" i="35" s="1"/>
  <c r="X765" i="35" s="1"/>
  <c r="P766" i="35"/>
  <c r="T766" i="35" s="1"/>
  <c r="X766" i="35" s="1"/>
  <c r="P753" i="35"/>
  <c r="T753" i="35" s="1"/>
  <c r="X753" i="35" s="1"/>
  <c r="P754" i="35"/>
  <c r="T754" i="35" s="1"/>
  <c r="X754" i="35" s="1"/>
  <c r="P755" i="35"/>
  <c r="T755" i="35" s="1"/>
  <c r="X755" i="35" s="1"/>
  <c r="P756" i="35"/>
  <c r="T756" i="35" s="1"/>
  <c r="X756" i="35" s="1"/>
  <c r="P757" i="35"/>
  <c r="T757" i="35" s="1"/>
  <c r="X757" i="35" s="1"/>
  <c r="P758" i="35"/>
  <c r="T758" i="35" s="1"/>
  <c r="X758" i="35" s="1"/>
  <c r="P759" i="35"/>
  <c r="T759" i="35" s="1"/>
  <c r="X759" i="35" s="1"/>
  <c r="P748" i="35"/>
  <c r="T748" i="35" s="1"/>
  <c r="X748" i="35" s="1"/>
  <c r="P749" i="35"/>
  <c r="T749" i="35" s="1"/>
  <c r="X749" i="35" s="1"/>
  <c r="P750" i="35"/>
  <c r="T750" i="35" s="1"/>
  <c r="X750" i="35" s="1"/>
  <c r="P751" i="35"/>
  <c r="T751" i="35" s="1"/>
  <c r="X751" i="35" s="1"/>
  <c r="P752" i="35"/>
  <c r="T752" i="35" s="1"/>
  <c r="X752" i="35" s="1"/>
  <c r="P746" i="35"/>
  <c r="T746" i="35" s="1"/>
  <c r="X746" i="35" s="1"/>
  <c r="P747" i="35"/>
  <c r="T747" i="35" s="1"/>
  <c r="X747" i="35" s="1"/>
  <c r="P740" i="35"/>
  <c r="T740" i="35" s="1"/>
  <c r="X740" i="35" s="1"/>
  <c r="P741" i="35"/>
  <c r="T741" i="35" s="1"/>
  <c r="X741" i="35" s="1"/>
  <c r="P742" i="35"/>
  <c r="T742" i="35" s="1"/>
  <c r="X742" i="35" s="1"/>
  <c r="P743" i="35"/>
  <c r="T743" i="35" s="1"/>
  <c r="X743" i="35" s="1"/>
  <c r="P745" i="35"/>
  <c r="T745" i="35" s="1"/>
  <c r="X745" i="35" s="1"/>
  <c r="P729" i="35"/>
  <c r="T729" i="35" s="1"/>
  <c r="X729" i="35" s="1"/>
  <c r="P730" i="35"/>
  <c r="T730" i="35" s="1"/>
  <c r="X730" i="35" s="1"/>
  <c r="P731" i="35"/>
  <c r="T731" i="35" s="1"/>
  <c r="X731" i="35" s="1"/>
  <c r="P732" i="35"/>
  <c r="T732" i="35" s="1"/>
  <c r="X732" i="35" s="1"/>
  <c r="P733" i="35"/>
  <c r="T733" i="35" s="1"/>
  <c r="X733" i="35" s="1"/>
  <c r="P734" i="35"/>
  <c r="T734" i="35" s="1"/>
  <c r="X734" i="35" s="1"/>
  <c r="P735" i="35"/>
  <c r="T735" i="35" s="1"/>
  <c r="X735" i="35" s="1"/>
  <c r="P736" i="35"/>
  <c r="T736" i="35" s="1"/>
  <c r="X736" i="35" s="1"/>
  <c r="P737" i="35"/>
  <c r="T737" i="35" s="1"/>
  <c r="X737" i="35" s="1"/>
  <c r="P738" i="35"/>
  <c r="T738" i="35" s="1"/>
  <c r="X738" i="35" s="1"/>
  <c r="P739" i="35"/>
  <c r="T739" i="35" s="1"/>
  <c r="X739" i="35" s="1"/>
  <c r="P721" i="35"/>
  <c r="T721" i="35" s="1"/>
  <c r="X721" i="35" s="1"/>
  <c r="P722" i="35"/>
  <c r="T722" i="35" s="1"/>
  <c r="X722" i="35" s="1"/>
  <c r="P723" i="35"/>
  <c r="T723" i="35" s="1"/>
  <c r="X723" i="35" s="1"/>
  <c r="P724" i="35"/>
  <c r="T724" i="35" s="1"/>
  <c r="X724" i="35" s="1"/>
  <c r="P725" i="35"/>
  <c r="T725" i="35" s="1"/>
  <c r="X725" i="35" s="1"/>
  <c r="P726" i="35"/>
  <c r="T726" i="35" s="1"/>
  <c r="X726" i="35" s="1"/>
  <c r="P727" i="35"/>
  <c r="T727" i="35" s="1"/>
  <c r="X727" i="35" s="1"/>
  <c r="P728" i="35"/>
  <c r="T728" i="35" s="1"/>
  <c r="X728" i="35" s="1"/>
  <c r="P710" i="35"/>
  <c r="T710" i="35" s="1"/>
  <c r="X710" i="35" s="1"/>
  <c r="P712" i="35"/>
  <c r="T712" i="35" s="1"/>
  <c r="X712" i="35" s="1"/>
  <c r="P713" i="35"/>
  <c r="T713" i="35" s="1"/>
  <c r="X713" i="35" s="1"/>
  <c r="P714" i="35"/>
  <c r="T714" i="35" s="1"/>
  <c r="X714" i="35" s="1"/>
  <c r="P715" i="35"/>
  <c r="T715" i="35" s="1"/>
  <c r="X715" i="35" s="1"/>
  <c r="P716" i="35"/>
  <c r="T716" i="35" s="1"/>
  <c r="X716" i="35" s="1"/>
  <c r="P717" i="35"/>
  <c r="T717" i="35" s="1"/>
  <c r="X717" i="35" s="1"/>
  <c r="P718" i="35"/>
  <c r="T718" i="35" s="1"/>
  <c r="X718" i="35" s="1"/>
  <c r="P719" i="35"/>
  <c r="T719" i="35" s="1"/>
  <c r="X719" i="35" s="1"/>
  <c r="P720" i="35"/>
  <c r="T720" i="35" s="1"/>
  <c r="X720" i="35" s="1"/>
  <c r="P702" i="35"/>
  <c r="S702" i="35" s="1"/>
  <c r="V702" i="35" s="1"/>
  <c r="P704" i="35"/>
  <c r="S704" i="35" s="1"/>
  <c r="V704" i="35" s="1"/>
  <c r="P705" i="35"/>
  <c r="S705" i="35" s="1"/>
  <c r="V705" i="35" s="1"/>
  <c r="P707" i="35"/>
  <c r="T707" i="35" s="1"/>
  <c r="X707" i="35" s="1"/>
  <c r="P708" i="35"/>
  <c r="T708" i="35" s="1"/>
  <c r="X708" i="35" s="1"/>
  <c r="P709" i="35"/>
  <c r="T709" i="35" s="1"/>
  <c r="X709" i="35" s="1"/>
  <c r="P696" i="35"/>
  <c r="S696" i="35" s="1"/>
  <c r="V696" i="35" s="1"/>
  <c r="P698" i="35"/>
  <c r="S698" i="35" s="1"/>
  <c r="V698" i="35" s="1"/>
  <c r="P699" i="35"/>
  <c r="S699" i="35" s="1"/>
  <c r="V699" i="35" s="1"/>
  <c r="P701" i="35"/>
  <c r="S701" i="35" s="1"/>
  <c r="V701" i="35" s="1"/>
  <c r="P695" i="35"/>
  <c r="S695" i="35" s="1"/>
  <c r="V695" i="35" s="1"/>
  <c r="P689" i="35"/>
  <c r="S689" i="35" s="1"/>
  <c r="V689" i="35" s="1"/>
  <c r="P690" i="35"/>
  <c r="S690" i="35" s="1"/>
  <c r="V690" i="35" s="1"/>
  <c r="P691" i="35"/>
  <c r="S691" i="35" s="1"/>
  <c r="V691" i="35" s="1"/>
  <c r="P679" i="35"/>
  <c r="T679" i="35" s="1"/>
  <c r="X679" i="35" s="1"/>
  <c r="P680" i="35"/>
  <c r="T680" i="35" s="1"/>
  <c r="X680" i="35" s="1"/>
  <c r="P681" i="35"/>
  <c r="T681" i="35" s="1"/>
  <c r="X681" i="35" s="1"/>
  <c r="P682" i="35"/>
  <c r="T682" i="35" s="1"/>
  <c r="X682" i="35" s="1"/>
  <c r="P683" i="35"/>
  <c r="T683" i="35" s="1"/>
  <c r="X683" i="35" s="1"/>
  <c r="P684" i="35"/>
  <c r="T684" i="35" s="1"/>
  <c r="X684" i="35" s="1"/>
  <c r="R656" i="35"/>
  <c r="U656" i="35" s="1"/>
  <c r="X656" i="35" s="1"/>
  <c r="R645" i="35"/>
  <c r="U645" i="35" s="1"/>
  <c r="X645" i="35" s="1"/>
  <c r="R647" i="35"/>
  <c r="U647" i="35" s="1"/>
  <c r="X647" i="35" s="1"/>
  <c r="R649" i="35"/>
  <c r="U649" i="35" s="1"/>
  <c r="X649" i="35" s="1"/>
  <c r="R651" i="35"/>
  <c r="U651" i="35" s="1"/>
  <c r="X651" i="35" s="1"/>
  <c r="R653" i="35"/>
  <c r="U653" i="35" s="1"/>
  <c r="X653" i="35" s="1"/>
  <c r="R654" i="35"/>
  <c r="U654" i="35" s="1"/>
  <c r="X654" i="35" s="1"/>
  <c r="R655" i="35"/>
  <c r="U655" i="35" s="1"/>
  <c r="X655" i="35" s="1"/>
  <c r="R657" i="35"/>
  <c r="U657" i="35" s="1"/>
  <c r="X657" i="35" s="1"/>
  <c r="P619" i="35"/>
  <c r="T619" i="35" s="1"/>
  <c r="X619" i="35" s="1"/>
  <c r="P620" i="35"/>
  <c r="T620" i="35" s="1"/>
  <c r="X620" i="35" s="1"/>
  <c r="P622" i="35"/>
  <c r="T622" i="35" s="1"/>
  <c r="X622" i="35" s="1"/>
  <c r="P588" i="35"/>
  <c r="T588" i="35" s="1"/>
  <c r="X588" i="35" s="1"/>
  <c r="P589" i="35"/>
  <c r="T589" i="35" s="1"/>
  <c r="X589" i="35" s="1"/>
  <c r="R590" i="35"/>
  <c r="U590" i="35" s="1"/>
  <c r="X590" i="35" s="1"/>
  <c r="R591" i="35"/>
  <c r="U591" i="35" s="1"/>
  <c r="X591" i="35" s="1"/>
  <c r="R592" i="35"/>
  <c r="U592" i="35" s="1"/>
  <c r="X592" i="35" s="1"/>
  <c r="P581" i="35"/>
  <c r="T581" i="35" s="1"/>
  <c r="X581" i="35" s="1"/>
  <c r="P583" i="35"/>
  <c r="T583" i="35" s="1"/>
  <c r="X583" i="35" s="1"/>
  <c r="P584" i="35"/>
  <c r="T584" i="35" s="1"/>
  <c r="X584" i="35" s="1"/>
  <c r="P585" i="35"/>
  <c r="T585" i="35" s="1"/>
  <c r="X585" i="35" s="1"/>
  <c r="P586" i="35"/>
  <c r="T586" i="35" s="1"/>
  <c r="X586" i="35" s="1"/>
  <c r="P587" i="35"/>
  <c r="T587" i="35" s="1"/>
  <c r="X587" i="35" s="1"/>
  <c r="P579" i="35"/>
  <c r="T579" i="35" s="1"/>
  <c r="X579" i="35" s="1"/>
  <c r="P580" i="35"/>
  <c r="T580" i="35" s="1"/>
  <c r="X580" i="35" s="1"/>
  <c r="P574" i="35"/>
  <c r="T574" i="35" s="1"/>
  <c r="X574" i="35" s="1"/>
  <c r="P575" i="35"/>
  <c r="T575" i="35" s="1"/>
  <c r="X575" i="35" s="1"/>
  <c r="P576" i="35"/>
  <c r="T576" i="35" s="1"/>
  <c r="X576" i="35" s="1"/>
  <c r="P577" i="35"/>
  <c r="T577" i="35" s="1"/>
  <c r="X577" i="35" s="1"/>
  <c r="P578" i="35"/>
  <c r="T578" i="35" s="1"/>
  <c r="X578" i="35" s="1"/>
  <c r="P565" i="35"/>
  <c r="T565" i="35" s="1"/>
  <c r="X565" i="35" s="1"/>
  <c r="P566" i="35"/>
  <c r="T566" i="35" s="1"/>
  <c r="X566" i="35" s="1"/>
  <c r="P567" i="35"/>
  <c r="T567" i="35" s="1"/>
  <c r="X567" i="35" s="1"/>
  <c r="P568" i="35"/>
  <c r="T568" i="35" s="1"/>
  <c r="X568" i="35" s="1"/>
  <c r="P569" i="35"/>
  <c r="T569" i="35" s="1"/>
  <c r="X569" i="35" s="1"/>
  <c r="P570" i="35"/>
  <c r="T570" i="35" s="1"/>
  <c r="X570" i="35" s="1"/>
  <c r="P571" i="35"/>
  <c r="T571" i="35" s="1"/>
  <c r="X571" i="35" s="1"/>
  <c r="P572" i="35"/>
  <c r="T572" i="35" s="1"/>
  <c r="X572" i="35" s="1"/>
  <c r="P573" i="35"/>
  <c r="T573" i="35" s="1"/>
  <c r="X573" i="35" s="1"/>
  <c r="P559" i="35"/>
  <c r="T559" i="35" s="1"/>
  <c r="X559" i="35" s="1"/>
  <c r="P560" i="35"/>
  <c r="T560" i="35" s="1"/>
  <c r="X560" i="35" s="1"/>
  <c r="P561" i="35"/>
  <c r="T561" i="35" s="1"/>
  <c r="X561" i="35" s="1"/>
  <c r="P562" i="35"/>
  <c r="T562" i="35" s="1"/>
  <c r="X562" i="35" s="1"/>
  <c r="P563" i="35"/>
  <c r="T563" i="35" s="1"/>
  <c r="X563" i="35" s="1"/>
  <c r="P564" i="35"/>
  <c r="T564" i="35" s="1"/>
  <c r="X564" i="35" s="1"/>
  <c r="P555" i="35"/>
  <c r="T555" i="35" s="1"/>
  <c r="X555" i="35" s="1"/>
  <c r="P556" i="35"/>
  <c r="T556" i="35" s="1"/>
  <c r="X556" i="35" s="1"/>
  <c r="P557" i="35"/>
  <c r="T557" i="35" s="1"/>
  <c r="X557" i="35" s="1"/>
  <c r="P558" i="35"/>
  <c r="T558" i="35" s="1"/>
  <c r="X558" i="35" s="1"/>
  <c r="P545" i="35"/>
  <c r="T545" i="35" s="1"/>
  <c r="X545" i="35" s="1"/>
  <c r="P546" i="35"/>
  <c r="T546" i="35" s="1"/>
  <c r="X546" i="35" s="1"/>
  <c r="P547" i="35"/>
  <c r="T547" i="35" s="1"/>
  <c r="X547" i="35" s="1"/>
  <c r="P539" i="35"/>
  <c r="T539" i="35" s="1"/>
  <c r="X539" i="35" s="1"/>
  <c r="P540" i="35"/>
  <c r="T540" i="35" s="1"/>
  <c r="X540" i="35" s="1"/>
  <c r="P541" i="35"/>
  <c r="T541" i="35" s="1"/>
  <c r="X541" i="35" s="1"/>
  <c r="P542" i="35"/>
  <c r="T542" i="35" s="1"/>
  <c r="X542" i="35" s="1"/>
  <c r="P543" i="35"/>
  <c r="T543" i="35" s="1"/>
  <c r="X543" i="35" s="1"/>
  <c r="P544" i="35"/>
  <c r="T544" i="35" s="1"/>
  <c r="X544" i="35" s="1"/>
  <c r="P533" i="35"/>
  <c r="T533" i="35" s="1"/>
  <c r="X533" i="35" s="1"/>
  <c r="P534" i="35"/>
  <c r="T534" i="35" s="1"/>
  <c r="X534" i="35" s="1"/>
  <c r="P535" i="35"/>
  <c r="T535" i="35" s="1"/>
  <c r="X535" i="35" s="1"/>
  <c r="P536" i="35"/>
  <c r="T536" i="35" s="1"/>
  <c r="X536" i="35" s="1"/>
  <c r="P537" i="35"/>
  <c r="T537" i="35" s="1"/>
  <c r="X537" i="35" s="1"/>
  <c r="P538" i="35"/>
  <c r="T538" i="35" s="1"/>
  <c r="X538" i="35" s="1"/>
  <c r="P528" i="35"/>
  <c r="T528" i="35" s="1"/>
  <c r="X528" i="35" s="1"/>
  <c r="P529" i="35"/>
  <c r="T529" i="35" s="1"/>
  <c r="X529" i="35" s="1"/>
  <c r="P530" i="35"/>
  <c r="T530" i="35" s="1"/>
  <c r="X530" i="35" s="1"/>
  <c r="P531" i="35"/>
  <c r="T531" i="35" s="1"/>
  <c r="X531" i="35" s="1"/>
  <c r="P532" i="35"/>
  <c r="T532" i="35" s="1"/>
  <c r="X532" i="35" s="1"/>
  <c r="P524" i="35"/>
  <c r="T524" i="35" s="1"/>
  <c r="X524" i="35" s="1"/>
  <c r="P525" i="35"/>
  <c r="T525" i="35" s="1"/>
  <c r="X525" i="35" s="1"/>
  <c r="P526" i="35"/>
  <c r="T526" i="35" s="1"/>
  <c r="X526" i="35" s="1"/>
  <c r="P527" i="35"/>
  <c r="T527" i="35" s="1"/>
  <c r="X527" i="35" s="1"/>
  <c r="P502" i="35"/>
  <c r="P503" i="35"/>
  <c r="T503" i="35" s="1"/>
  <c r="X503" i="35" s="1"/>
  <c r="P504" i="35"/>
  <c r="T504" i="35" s="1"/>
  <c r="X504" i="35" s="1"/>
  <c r="P494" i="35"/>
  <c r="T494" i="35" s="1"/>
  <c r="X494" i="35" s="1"/>
  <c r="P495" i="35"/>
  <c r="T495" i="35" s="1"/>
  <c r="X495" i="35" s="1"/>
  <c r="P496" i="35"/>
  <c r="T496" i="35" s="1"/>
  <c r="X496" i="35" s="1"/>
  <c r="P497" i="35"/>
  <c r="T497" i="35" s="1"/>
  <c r="X497" i="35" s="1"/>
  <c r="P498" i="35"/>
  <c r="T498" i="35" s="1"/>
  <c r="X498" i="35" s="1"/>
  <c r="P473" i="35"/>
  <c r="T473" i="35" s="1"/>
  <c r="X473" i="35" s="1"/>
  <c r="P474" i="35"/>
  <c r="T474" i="35" s="1"/>
  <c r="X474" i="35" s="1"/>
  <c r="P460" i="35"/>
  <c r="T460" i="35" s="1"/>
  <c r="X460" i="35" s="1"/>
  <c r="P465" i="35"/>
  <c r="T465" i="35" s="1"/>
  <c r="X465" i="35" s="1"/>
  <c r="P449" i="35"/>
  <c r="T449" i="35" s="1"/>
  <c r="X449" i="35" s="1"/>
  <c r="P450" i="35"/>
  <c r="T450" i="35" s="1"/>
  <c r="X450" i="35" s="1"/>
  <c r="P451" i="35"/>
  <c r="T451" i="35" s="1"/>
  <c r="X451" i="35" s="1"/>
  <c r="P452" i="35"/>
  <c r="T452" i="35" s="1"/>
  <c r="X452" i="35" s="1"/>
  <c r="P457" i="35"/>
  <c r="T457" i="35" s="1"/>
  <c r="X457" i="35" s="1"/>
  <c r="P458" i="35"/>
  <c r="T458" i="35" s="1"/>
  <c r="X458" i="35" s="1"/>
  <c r="P444" i="35"/>
  <c r="T444" i="35" s="1"/>
  <c r="X444" i="35" s="1"/>
  <c r="P445" i="35"/>
  <c r="T445" i="35" s="1"/>
  <c r="X445" i="35" s="1"/>
  <c r="P446" i="35"/>
  <c r="T446" i="35" s="1"/>
  <c r="X446" i="35" s="1"/>
  <c r="P447" i="35"/>
  <c r="T447" i="35" s="1"/>
  <c r="X447" i="35" s="1"/>
  <c r="P448" i="35"/>
  <c r="T448" i="35" s="1"/>
  <c r="X448" i="35" s="1"/>
  <c r="P441" i="35"/>
  <c r="T441" i="35" s="1"/>
  <c r="X441" i="35" s="1"/>
  <c r="P442" i="35"/>
  <c r="T442" i="35" s="1"/>
  <c r="X442" i="35" s="1"/>
  <c r="P443" i="35"/>
  <c r="T443" i="35" s="1"/>
  <c r="X443" i="35" s="1"/>
  <c r="P436" i="35"/>
  <c r="T436" i="35" s="1"/>
  <c r="X436" i="35" s="1"/>
  <c r="P437" i="35"/>
  <c r="T437" i="35" s="1"/>
  <c r="X437" i="35" s="1"/>
  <c r="P438" i="35"/>
  <c r="T438" i="35" s="1"/>
  <c r="X438" i="35" s="1"/>
  <c r="P439" i="35"/>
  <c r="T439" i="35" s="1"/>
  <c r="X439" i="35" s="1"/>
  <c r="P440" i="35"/>
  <c r="T440" i="35" s="1"/>
  <c r="X440" i="35" s="1"/>
  <c r="P433" i="35"/>
  <c r="T433" i="35" s="1"/>
  <c r="X433" i="35" s="1"/>
  <c r="P434" i="35"/>
  <c r="T434" i="35" s="1"/>
  <c r="X434" i="35" s="1"/>
  <c r="P435" i="35"/>
  <c r="T435" i="35" s="1"/>
  <c r="X435" i="35" s="1"/>
  <c r="P428" i="35"/>
  <c r="T428" i="35" s="1"/>
  <c r="X428" i="35" s="1"/>
  <c r="P429" i="35"/>
  <c r="T429" i="35" s="1"/>
  <c r="X429" i="35" s="1"/>
  <c r="P430" i="35"/>
  <c r="T430" i="35" s="1"/>
  <c r="X430" i="35" s="1"/>
  <c r="P401" i="35"/>
  <c r="T401" i="35" s="1"/>
  <c r="X401" i="35" s="1"/>
  <c r="P405" i="35"/>
  <c r="T405" i="35" s="1"/>
  <c r="X405" i="35" s="1"/>
  <c r="P386" i="35"/>
  <c r="T386" i="35" s="1"/>
  <c r="X386" i="35" s="1"/>
  <c r="P388" i="35"/>
  <c r="T388" i="35" s="1"/>
  <c r="X388" i="35" s="1"/>
  <c r="P380" i="35"/>
  <c r="T380" i="35" s="1"/>
  <c r="X380" i="35" s="1"/>
  <c r="P381" i="35"/>
  <c r="T381" i="35" s="1"/>
  <c r="X381" i="35" s="1"/>
  <c r="P382" i="35"/>
  <c r="T382" i="35" s="1"/>
  <c r="X382" i="35" s="1"/>
  <c r="P383" i="35"/>
  <c r="T383" i="35" s="1"/>
  <c r="X383" i="35" s="1"/>
  <c r="P384" i="35"/>
  <c r="T384" i="35" s="1"/>
  <c r="X384" i="35" s="1"/>
  <c r="P371" i="35"/>
  <c r="T371" i="35" s="1"/>
  <c r="X371" i="35" s="1"/>
  <c r="P374" i="35"/>
  <c r="T374" i="35" s="1"/>
  <c r="X374" i="35" s="1"/>
  <c r="P362" i="35"/>
  <c r="T362" i="35" s="1"/>
  <c r="X362" i="35" s="1"/>
  <c r="P341" i="35"/>
  <c r="T341" i="35" s="1"/>
  <c r="X341" i="35" s="1"/>
  <c r="P340" i="35"/>
  <c r="T340" i="35" s="1"/>
  <c r="X340" i="35" s="1"/>
  <c r="R336" i="35"/>
  <c r="V336" i="35" s="1"/>
  <c r="R332" i="35"/>
  <c r="V332" i="35" s="1"/>
  <c r="H305" i="35"/>
  <c r="H306" i="35"/>
  <c r="H307" i="35"/>
  <c r="P297" i="35"/>
  <c r="T297" i="35" s="1"/>
  <c r="X297" i="35" s="1"/>
  <c r="P289" i="35"/>
  <c r="T289" i="35" s="1"/>
  <c r="X289" i="35" s="1"/>
  <c r="P293" i="35"/>
  <c r="T293" i="35" s="1"/>
  <c r="X293" i="35" s="1"/>
  <c r="P294" i="35"/>
  <c r="T294" i="35" s="1"/>
  <c r="X294" i="35" s="1"/>
  <c r="P295" i="35"/>
  <c r="T295" i="35" s="1"/>
  <c r="X295" i="35" s="1"/>
  <c r="P296" i="35"/>
  <c r="T296" i="35" s="1"/>
  <c r="X296" i="35" s="1"/>
  <c r="P281" i="35"/>
  <c r="T281" i="35" s="1"/>
  <c r="X281" i="35" s="1"/>
  <c r="P283" i="35"/>
  <c r="T283" i="35" s="1"/>
  <c r="X283" i="35" s="1"/>
  <c r="P285" i="35"/>
  <c r="T285" i="35" s="1"/>
  <c r="X285" i="35" s="1"/>
  <c r="P286" i="35"/>
  <c r="T286" i="35" s="1"/>
  <c r="X286" i="35" s="1"/>
  <c r="P287" i="35"/>
  <c r="T287" i="35" s="1"/>
  <c r="X287" i="35" s="1"/>
  <c r="P288" i="35"/>
  <c r="T288" i="35" s="1"/>
  <c r="X288" i="35" s="1"/>
  <c r="P274" i="35"/>
  <c r="T274" i="35" s="1"/>
  <c r="X274" i="35" s="1"/>
  <c r="P276" i="35"/>
  <c r="T276" i="35" s="1"/>
  <c r="X276" i="35" s="1"/>
  <c r="P277" i="35"/>
  <c r="T277" i="35" s="1"/>
  <c r="X277" i="35" s="1"/>
  <c r="P278" i="35"/>
  <c r="T278" i="35" s="1"/>
  <c r="X278" i="35" s="1"/>
  <c r="P280" i="35"/>
  <c r="T280" i="35" s="1"/>
  <c r="X280" i="35" s="1"/>
  <c r="P263" i="35"/>
  <c r="T263" i="35" s="1"/>
  <c r="X263" i="35" s="1"/>
  <c r="P264" i="35"/>
  <c r="T264" i="35" s="1"/>
  <c r="X264" i="35" s="1"/>
  <c r="P269" i="35"/>
  <c r="T269" i="35" s="1"/>
  <c r="X269" i="35" s="1"/>
  <c r="P270" i="35"/>
  <c r="T270" i="35" s="1"/>
  <c r="X270" i="35" s="1"/>
  <c r="P271" i="35"/>
  <c r="T271" i="35" s="1"/>
  <c r="X271" i="35" s="1"/>
  <c r="P224" i="35"/>
  <c r="T224" i="35" s="1"/>
  <c r="X224" i="35" s="1"/>
  <c r="P225" i="35"/>
  <c r="T225" i="35" s="1"/>
  <c r="X225" i="35" s="1"/>
  <c r="P226" i="35"/>
  <c r="T226" i="35" s="1"/>
  <c r="X226" i="35" s="1"/>
  <c r="P222" i="35"/>
  <c r="T222" i="35" s="1"/>
  <c r="X222" i="35" s="1"/>
  <c r="P223" i="35"/>
  <c r="T223" i="35" s="1"/>
  <c r="X223" i="35" s="1"/>
  <c r="P189" i="35"/>
  <c r="S189" i="35" s="1"/>
  <c r="V189" i="35" s="1"/>
  <c r="P150" i="35"/>
  <c r="S150" i="35" s="1"/>
  <c r="V150" i="35" s="1"/>
  <c r="P151" i="35"/>
  <c r="S151" i="35" s="1"/>
  <c r="V151" i="35" s="1"/>
  <c r="P100" i="35"/>
  <c r="S100" i="35" s="1"/>
  <c r="V100" i="35" s="1"/>
  <c r="P92" i="35"/>
  <c r="S92" i="35" s="1"/>
  <c r="V92" i="35" s="1"/>
  <c r="P93" i="35"/>
  <c r="S93" i="35" s="1"/>
  <c r="V93" i="35" s="1"/>
  <c r="P94" i="35"/>
  <c r="S94" i="35" s="1"/>
  <c r="V94" i="35" s="1"/>
  <c r="P95" i="35"/>
  <c r="T95" i="35" s="1"/>
  <c r="X95" i="35" s="1"/>
  <c r="P96" i="35"/>
  <c r="S96" i="35" s="1"/>
  <c r="V96" i="35" s="1"/>
  <c r="P97" i="35"/>
  <c r="S97" i="35" s="1"/>
  <c r="V97" i="35" s="1"/>
  <c r="P87" i="35"/>
  <c r="S87" i="35" s="1"/>
  <c r="V87" i="35" s="1"/>
  <c r="P88" i="35"/>
  <c r="S88" i="35" s="1"/>
  <c r="V88" i="35" s="1"/>
  <c r="P89" i="35"/>
  <c r="S89" i="35" s="1"/>
  <c r="V89" i="35" s="1"/>
  <c r="P90" i="35"/>
  <c r="S90" i="35" s="1"/>
  <c r="V90" i="35" s="1"/>
  <c r="P91" i="35"/>
  <c r="S91" i="35" s="1"/>
  <c r="V91" i="35" s="1"/>
  <c r="P86" i="35"/>
  <c r="S86" i="35" s="1"/>
  <c r="V86" i="35" s="1"/>
  <c r="P81" i="35"/>
  <c r="S81" i="35" s="1"/>
  <c r="V81" i="35" s="1"/>
  <c r="P80" i="35"/>
  <c r="S80" i="35" s="1"/>
  <c r="V80" i="35" s="1"/>
  <c r="P66" i="35"/>
  <c r="T66" i="35" s="1"/>
  <c r="X66" i="35" s="1"/>
  <c r="P50" i="35"/>
  <c r="S50" i="35" s="1"/>
  <c r="V50" i="35" s="1"/>
  <c r="P46" i="35"/>
  <c r="S46" i="35" s="1"/>
  <c r="V46" i="35" s="1"/>
  <c r="P44" i="35"/>
  <c r="S44" i="35" s="1"/>
  <c r="V44" i="35" s="1"/>
  <c r="O12" i="35"/>
  <c r="O13" i="35"/>
  <c r="O14" i="35"/>
  <c r="O15" i="35"/>
  <c r="O16" i="35"/>
  <c r="O17" i="35"/>
  <c r="O19" i="35"/>
  <c r="O20" i="35"/>
  <c r="O21" i="35"/>
  <c r="O22" i="35"/>
  <c r="O23" i="35"/>
  <c r="O24" i="35"/>
  <c r="O25" i="35"/>
  <c r="O26" i="35"/>
  <c r="O27" i="35"/>
  <c r="O28" i="35"/>
  <c r="O29" i="35"/>
  <c r="O30" i="35"/>
  <c r="O31" i="35"/>
  <c r="O32" i="35"/>
  <c r="O33" i="35"/>
  <c r="O34" i="35"/>
  <c r="O35" i="35"/>
  <c r="O36" i="35"/>
  <c r="O37" i="35"/>
  <c r="O38" i="35"/>
  <c r="O39" i="35"/>
  <c r="O40" i="35"/>
  <c r="O41" i="35"/>
  <c r="O42" i="35"/>
  <c r="O43" i="35"/>
  <c r="O44" i="35"/>
  <c r="O46" i="35"/>
  <c r="O47" i="35"/>
  <c r="O48" i="35"/>
  <c r="O49" i="35"/>
  <c r="O50" i="35"/>
  <c r="O52" i="35"/>
  <c r="O53" i="35"/>
  <c r="O55" i="35"/>
  <c r="O56" i="35"/>
  <c r="O58" i="35"/>
  <c r="O59" i="35"/>
  <c r="O60" i="35"/>
  <c r="O65" i="35"/>
  <c r="S65" i="35" s="1"/>
  <c r="W65" i="35" s="1"/>
  <c r="O66" i="35"/>
  <c r="S66" i="35" s="1"/>
  <c r="W66" i="35" s="1"/>
  <c r="O68" i="35"/>
  <c r="O69" i="35"/>
  <c r="O70" i="35"/>
  <c r="O72" i="35"/>
  <c r="O73" i="35"/>
  <c r="O74" i="35"/>
  <c r="O75" i="35"/>
  <c r="O76" i="35"/>
  <c r="O77" i="35"/>
  <c r="O78" i="35"/>
  <c r="O79" i="35"/>
  <c r="O80" i="35"/>
  <c r="O81" i="35"/>
  <c r="O82" i="35"/>
  <c r="O83" i="35"/>
  <c r="O84" i="35"/>
  <c r="O85" i="35"/>
  <c r="O86" i="35"/>
  <c r="O87" i="35"/>
  <c r="O88" i="35"/>
  <c r="O89" i="35"/>
  <c r="O90" i="35"/>
  <c r="O91" i="35"/>
  <c r="O92" i="35"/>
  <c r="O93" i="35"/>
  <c r="O94" i="35"/>
  <c r="O95" i="35"/>
  <c r="S95" i="35" s="1"/>
  <c r="O96" i="35"/>
  <c r="O97" i="35"/>
  <c r="O98" i="35"/>
  <c r="O99" i="35"/>
  <c r="O100" i="35"/>
  <c r="O102" i="35"/>
  <c r="O103" i="35"/>
  <c r="O104" i="35"/>
  <c r="O105" i="35"/>
  <c r="O106" i="35"/>
  <c r="S106" i="35" s="1"/>
  <c r="O107" i="35"/>
  <c r="S107" i="35" s="1"/>
  <c r="O108" i="35"/>
  <c r="S108" i="35" s="1"/>
  <c r="O109" i="35"/>
  <c r="S109" i="35" s="1"/>
  <c r="O110" i="35"/>
  <c r="O111" i="35"/>
  <c r="O113" i="35"/>
  <c r="O114" i="35"/>
  <c r="S114" i="35" s="1"/>
  <c r="O115" i="35"/>
  <c r="S115" i="35" s="1"/>
  <c r="O116" i="35"/>
  <c r="S116" i="35" s="1"/>
  <c r="O117" i="35"/>
  <c r="O118" i="35"/>
  <c r="O120" i="35"/>
  <c r="S120" i="35" s="1"/>
  <c r="O121" i="35"/>
  <c r="S121" i="35" s="1"/>
  <c r="O122" i="35"/>
  <c r="S122" i="35" s="1"/>
  <c r="O123" i="35"/>
  <c r="S123" i="35" s="1"/>
  <c r="O124" i="35"/>
  <c r="S124" i="35" s="1"/>
  <c r="O125" i="35"/>
  <c r="S125" i="35" s="1"/>
  <c r="O126" i="35"/>
  <c r="S126" i="35" s="1"/>
  <c r="O127" i="35"/>
  <c r="S127" i="35" s="1"/>
  <c r="O128" i="35"/>
  <c r="S128" i="35" s="1"/>
  <c r="O129" i="35"/>
  <c r="S129" i="35" s="1"/>
  <c r="O130" i="35"/>
  <c r="S130" i="35" s="1"/>
  <c r="O131" i="35"/>
  <c r="S131" i="35" s="1"/>
  <c r="O132" i="35"/>
  <c r="S132" i="35" s="1"/>
  <c r="O134" i="35"/>
  <c r="O135" i="35"/>
  <c r="O136" i="35"/>
  <c r="O138" i="35"/>
  <c r="O139" i="35"/>
  <c r="O140" i="35"/>
  <c r="O141" i="35"/>
  <c r="O142" i="35"/>
  <c r="O143" i="35"/>
  <c r="O144" i="35"/>
  <c r="O145" i="35"/>
  <c r="O146" i="35"/>
  <c r="O147" i="35"/>
  <c r="O148" i="35"/>
  <c r="O149" i="35"/>
  <c r="O150" i="35"/>
  <c r="O151" i="35"/>
  <c r="O152" i="35"/>
  <c r="O153" i="35"/>
  <c r="O154" i="35"/>
  <c r="O155" i="35"/>
  <c r="O156" i="35"/>
  <c r="O157" i="35"/>
  <c r="O158" i="35"/>
  <c r="O159" i="35"/>
  <c r="O160" i="35"/>
  <c r="O161" i="35"/>
  <c r="O165" i="35"/>
  <c r="O166" i="35"/>
  <c r="O167" i="35"/>
  <c r="O168" i="35"/>
  <c r="O169" i="35"/>
  <c r="O170" i="35"/>
  <c r="O171" i="35"/>
  <c r="O172" i="35"/>
  <c r="O173" i="35"/>
  <c r="O174" i="35"/>
  <c r="O175" i="35"/>
  <c r="O176" i="35"/>
  <c r="O177" i="35"/>
  <c r="O178" i="35"/>
  <c r="O179" i="35"/>
  <c r="O180" i="35"/>
  <c r="O181" i="35"/>
  <c r="O182" i="35"/>
  <c r="O183" i="35"/>
  <c r="O184" i="35"/>
  <c r="O185" i="35"/>
  <c r="O186" i="35"/>
  <c r="O187" i="35"/>
  <c r="O188" i="35"/>
  <c r="O189" i="35"/>
  <c r="O190" i="35"/>
  <c r="O191" i="35"/>
  <c r="O192" i="35"/>
  <c r="O193" i="35"/>
  <c r="O194" i="35"/>
  <c r="O195" i="35"/>
  <c r="O196" i="35"/>
  <c r="O197" i="35"/>
  <c r="O198" i="35"/>
  <c r="O199" i="35"/>
  <c r="O200" i="35"/>
  <c r="O201" i="35"/>
  <c r="O202" i="35"/>
  <c r="O203" i="35"/>
  <c r="O204" i="35"/>
  <c r="S204" i="35" s="1"/>
  <c r="O207" i="35"/>
  <c r="O208" i="35"/>
  <c r="S208" i="35" s="1"/>
  <c r="O209" i="35"/>
  <c r="S209" i="35" s="1"/>
  <c r="O210" i="35"/>
  <c r="S210" i="35" s="1"/>
  <c r="O211" i="35"/>
  <c r="S211" i="35" s="1"/>
  <c r="O212" i="35"/>
  <c r="S212" i="35" s="1"/>
  <c r="O213" i="35"/>
  <c r="S213" i="35" s="1"/>
  <c r="O214" i="35"/>
  <c r="O215" i="35"/>
  <c r="O216" i="35"/>
  <c r="O217" i="35"/>
  <c r="O218" i="35"/>
  <c r="O219" i="35"/>
  <c r="O220" i="35"/>
  <c r="O221" i="35"/>
  <c r="O222" i="35"/>
  <c r="S222" i="35" s="1"/>
  <c r="W222" i="35" s="1"/>
  <c r="O223" i="35"/>
  <c r="S223" i="35" s="1"/>
  <c r="W223" i="35" s="1"/>
  <c r="O224" i="35"/>
  <c r="S224" i="35" s="1"/>
  <c r="W224" i="35" s="1"/>
  <c r="O225" i="35"/>
  <c r="S225" i="35" s="1"/>
  <c r="W225" i="35" s="1"/>
  <c r="O226" i="35"/>
  <c r="S226" i="35" s="1"/>
  <c r="W226" i="35" s="1"/>
  <c r="O236" i="35"/>
  <c r="S236" i="35" s="1"/>
  <c r="O237" i="35"/>
  <c r="S237" i="35" s="1"/>
  <c r="O238" i="35"/>
  <c r="S238" i="35" s="1"/>
  <c r="O239" i="35"/>
  <c r="S239" i="35" s="1"/>
  <c r="O240" i="35"/>
  <c r="S240" i="35" s="1"/>
  <c r="O241" i="35"/>
  <c r="S241" i="35" s="1"/>
  <c r="O242" i="35"/>
  <c r="S242" i="35" s="1"/>
  <c r="O243" i="35"/>
  <c r="S243" i="35" s="1"/>
  <c r="O244" i="35"/>
  <c r="S244" i="35" s="1"/>
  <c r="O245" i="35"/>
  <c r="O246" i="35"/>
  <c r="O247" i="35"/>
  <c r="O248" i="35"/>
  <c r="O249" i="35"/>
  <c r="O250" i="35"/>
  <c r="O251" i="35"/>
  <c r="S251" i="35" s="1"/>
  <c r="O252" i="35"/>
  <c r="S252" i="35" s="1"/>
  <c r="O253" i="35"/>
  <c r="S253" i="35" s="1"/>
  <c r="W253" i="35" s="1"/>
  <c r="O254" i="35"/>
  <c r="S254" i="35" s="1"/>
  <c r="O255" i="35"/>
  <c r="S255" i="35" s="1"/>
  <c r="O256" i="35"/>
  <c r="S256" i="35" s="1"/>
  <c r="O257" i="35"/>
  <c r="O258" i="35"/>
  <c r="O260" i="35"/>
  <c r="S260" i="35" s="1"/>
  <c r="O261" i="35"/>
  <c r="S261" i="35" s="1"/>
  <c r="O262" i="35"/>
  <c r="S262" i="35" s="1"/>
  <c r="O263" i="35"/>
  <c r="S263" i="35" s="1"/>
  <c r="W263" i="35" s="1"/>
  <c r="O264" i="35"/>
  <c r="S264" i="35" s="1"/>
  <c r="W264" i="35" s="1"/>
  <c r="O265" i="35"/>
  <c r="S265" i="35" s="1"/>
  <c r="O266" i="35"/>
  <c r="S266" i="35" s="1"/>
  <c r="O267" i="35"/>
  <c r="S267" i="35" s="1"/>
  <c r="O268" i="35"/>
  <c r="S268" i="35" s="1"/>
  <c r="O269" i="35"/>
  <c r="S269" i="35" s="1"/>
  <c r="W269" i="35" s="1"/>
  <c r="O270" i="35"/>
  <c r="S270" i="35" s="1"/>
  <c r="W270" i="35" s="1"/>
  <c r="O271" i="35"/>
  <c r="S271" i="35" s="1"/>
  <c r="W271" i="35" s="1"/>
  <c r="O272" i="35"/>
  <c r="S272" i="35" s="1"/>
  <c r="O273" i="35"/>
  <c r="S273" i="35" s="1"/>
  <c r="O274" i="35"/>
  <c r="S274" i="35" s="1"/>
  <c r="W274" i="35" s="1"/>
  <c r="O275" i="35"/>
  <c r="S275" i="35" s="1"/>
  <c r="O276" i="35"/>
  <c r="S276" i="35" s="1"/>
  <c r="W276" i="35" s="1"/>
  <c r="O277" i="35"/>
  <c r="S277" i="35" s="1"/>
  <c r="W277" i="35" s="1"/>
  <c r="O278" i="35"/>
  <c r="S278" i="35" s="1"/>
  <c r="W278" i="35" s="1"/>
  <c r="O279" i="35"/>
  <c r="S279" i="35" s="1"/>
  <c r="W279" i="35" s="1"/>
  <c r="O280" i="35"/>
  <c r="S280" i="35" s="1"/>
  <c r="W280" i="35" s="1"/>
  <c r="O281" i="35"/>
  <c r="S281" i="35" s="1"/>
  <c r="W281" i="35" s="1"/>
  <c r="O283" i="35"/>
  <c r="S283" i="35" s="1"/>
  <c r="W283" i="35" s="1"/>
  <c r="O284" i="35"/>
  <c r="S284" i="35" s="1"/>
  <c r="O285" i="35"/>
  <c r="S285" i="35" s="1"/>
  <c r="W285" i="35" s="1"/>
  <c r="O286" i="35"/>
  <c r="S286" i="35" s="1"/>
  <c r="W286" i="35" s="1"/>
  <c r="O287" i="35"/>
  <c r="S287" i="35" s="1"/>
  <c r="W287" i="35" s="1"/>
  <c r="O288" i="35"/>
  <c r="S288" i="35" s="1"/>
  <c r="W288" i="35" s="1"/>
  <c r="O289" i="35"/>
  <c r="S289" i="35" s="1"/>
  <c r="W289" i="35" s="1"/>
  <c r="O290" i="35"/>
  <c r="S290" i="35" s="1"/>
  <c r="O291" i="35"/>
  <c r="S291" i="35" s="1"/>
  <c r="O292" i="35"/>
  <c r="S292" i="35" s="1"/>
  <c r="O293" i="35"/>
  <c r="S293" i="35" s="1"/>
  <c r="W293" i="35" s="1"/>
  <c r="O294" i="35"/>
  <c r="S294" i="35" s="1"/>
  <c r="W294" i="35" s="1"/>
  <c r="O295" i="35"/>
  <c r="S295" i="35" s="1"/>
  <c r="W295" i="35" s="1"/>
  <c r="O296" i="35"/>
  <c r="S296" i="35" s="1"/>
  <c r="W296" i="35" s="1"/>
  <c r="O297" i="35"/>
  <c r="S297" i="35" s="1"/>
  <c r="W297" i="35" s="1"/>
  <c r="O300" i="35"/>
  <c r="O301" i="35"/>
  <c r="O302" i="35"/>
  <c r="S302" i="35" s="1"/>
  <c r="O303" i="35"/>
  <c r="S303" i="35" s="1"/>
  <c r="O304" i="35"/>
  <c r="S304" i="35" s="1"/>
  <c r="O305" i="35"/>
  <c r="O306" i="35"/>
  <c r="S306" i="35" s="1"/>
  <c r="O307" i="35"/>
  <c r="S307" i="35" s="1"/>
  <c r="O308" i="35"/>
  <c r="O309" i="35"/>
  <c r="O310" i="35"/>
  <c r="O311" i="35"/>
  <c r="O312" i="35"/>
  <c r="S312" i="35" s="1"/>
  <c r="O313" i="35"/>
  <c r="O314" i="35"/>
  <c r="S314" i="35" s="1"/>
  <c r="O315" i="35"/>
  <c r="O316" i="35"/>
  <c r="S316" i="35" s="1"/>
  <c r="O317" i="35"/>
  <c r="O318" i="35"/>
  <c r="O319" i="35"/>
  <c r="O320" i="35"/>
  <c r="O321" i="35"/>
  <c r="O322" i="35"/>
  <c r="O323" i="35"/>
  <c r="O324" i="35"/>
  <c r="R324" i="35" s="1"/>
  <c r="U324" i="35" s="1"/>
  <c r="X324" i="35" s="1"/>
  <c r="O325" i="35"/>
  <c r="R325" i="35" s="1"/>
  <c r="U325" i="35" s="1"/>
  <c r="X325" i="35" s="1"/>
  <c r="O326" i="35"/>
  <c r="O327" i="35"/>
  <c r="O328" i="35"/>
  <c r="O329" i="35"/>
  <c r="O330" i="35"/>
  <c r="O332" i="35"/>
  <c r="S332" i="35" s="1"/>
  <c r="W332" i="35" s="1"/>
  <c r="O333" i="35"/>
  <c r="S333" i="35" s="1"/>
  <c r="W333" i="35" s="1"/>
  <c r="O334" i="35"/>
  <c r="S334" i="35" s="1"/>
  <c r="O335" i="35"/>
  <c r="O336" i="35"/>
  <c r="S336" i="35" s="1"/>
  <c r="W336" i="35" s="1"/>
  <c r="O337" i="35"/>
  <c r="O338" i="35"/>
  <c r="O339" i="35"/>
  <c r="O340" i="35"/>
  <c r="S340" i="35" s="1"/>
  <c r="W340" i="35" s="1"/>
  <c r="O341" i="35"/>
  <c r="S341" i="35" s="1"/>
  <c r="W341" i="35" s="1"/>
  <c r="O342" i="35"/>
  <c r="O343" i="35"/>
  <c r="O345" i="35"/>
  <c r="S345" i="35" s="1"/>
  <c r="O346" i="35"/>
  <c r="S346" i="35" s="1"/>
  <c r="O348" i="35"/>
  <c r="O349" i="35"/>
  <c r="O350" i="35"/>
  <c r="S350" i="35" s="1"/>
  <c r="O351" i="35"/>
  <c r="S351" i="35" s="1"/>
  <c r="O352" i="35"/>
  <c r="S352" i="35" s="1"/>
  <c r="O353" i="35"/>
  <c r="S353" i="35" s="1"/>
  <c r="O354" i="35"/>
  <c r="S354" i="35" s="1"/>
  <c r="O355" i="35"/>
  <c r="S355" i="35" s="1"/>
  <c r="O356" i="35"/>
  <c r="S356" i="35" s="1"/>
  <c r="O357" i="35"/>
  <c r="S357" i="35" s="1"/>
  <c r="O358" i="35"/>
  <c r="S358" i="35" s="1"/>
  <c r="O359" i="35"/>
  <c r="O360" i="35"/>
  <c r="O361" i="35"/>
  <c r="S361" i="35" s="1"/>
  <c r="O362" i="35"/>
  <c r="S362" i="35" s="1"/>
  <c r="W362" i="35" s="1"/>
  <c r="O363" i="35"/>
  <c r="O364" i="35"/>
  <c r="O365" i="35"/>
  <c r="O366" i="35"/>
  <c r="O367" i="35"/>
  <c r="O368" i="35"/>
  <c r="O369" i="35"/>
  <c r="S369" i="35" s="1"/>
  <c r="O370" i="35"/>
  <c r="S370" i="35" s="1"/>
  <c r="O371" i="35"/>
  <c r="S371" i="35" s="1"/>
  <c r="W371" i="35" s="1"/>
  <c r="O372" i="35"/>
  <c r="S372" i="35" s="1"/>
  <c r="O373" i="35"/>
  <c r="S373" i="35" s="1"/>
  <c r="O374" i="35"/>
  <c r="S374" i="35" s="1"/>
  <c r="W374" i="35" s="1"/>
  <c r="O375" i="35"/>
  <c r="S375" i="35" s="1"/>
  <c r="O376" i="35"/>
  <c r="S376" i="35" s="1"/>
  <c r="O377" i="35"/>
  <c r="S377" i="35" s="1"/>
  <c r="O378" i="35"/>
  <c r="O380" i="35"/>
  <c r="S380" i="35" s="1"/>
  <c r="W380" i="35" s="1"/>
  <c r="O381" i="35"/>
  <c r="S381" i="35" s="1"/>
  <c r="W381" i="35" s="1"/>
  <c r="O382" i="35"/>
  <c r="S382" i="35" s="1"/>
  <c r="W382" i="35" s="1"/>
  <c r="O383" i="35"/>
  <c r="S383" i="35" s="1"/>
  <c r="W383" i="35" s="1"/>
  <c r="O384" i="35"/>
  <c r="S384" i="35" s="1"/>
  <c r="W384" i="35" s="1"/>
  <c r="O386" i="35"/>
  <c r="S386" i="35" s="1"/>
  <c r="W386" i="35" s="1"/>
  <c r="O387" i="35"/>
  <c r="S387" i="35" s="1"/>
  <c r="W387" i="35" s="1"/>
  <c r="O388" i="35"/>
  <c r="S388" i="35" s="1"/>
  <c r="W388" i="35" s="1"/>
  <c r="O390" i="35"/>
  <c r="S390" i="35" s="1"/>
  <c r="W390" i="35" s="1"/>
  <c r="O391" i="35"/>
  <c r="S391" i="35" s="1"/>
  <c r="W391" i="35" s="1"/>
  <c r="O392" i="35"/>
  <c r="O393" i="35"/>
  <c r="O394" i="35"/>
  <c r="O395" i="35"/>
  <c r="O396" i="35"/>
  <c r="O397" i="35"/>
  <c r="S397" i="35" s="1"/>
  <c r="O398" i="35"/>
  <c r="O399" i="35"/>
  <c r="S399" i="35" s="1"/>
  <c r="O400" i="35"/>
  <c r="O401" i="35"/>
  <c r="S401" i="35" s="1"/>
  <c r="W401" i="35" s="1"/>
  <c r="O402" i="35"/>
  <c r="S402" i="35" s="1"/>
  <c r="O403" i="35"/>
  <c r="S403" i="35" s="1"/>
  <c r="O404" i="35"/>
  <c r="S404" i="35" s="1"/>
  <c r="O405" i="35"/>
  <c r="S405" i="35" s="1"/>
  <c r="W405" i="35" s="1"/>
  <c r="O406" i="35"/>
  <c r="S406" i="35" s="1"/>
  <c r="O407" i="35"/>
  <c r="S407" i="35" s="1"/>
  <c r="O408" i="35"/>
  <c r="S408" i="35" s="1"/>
  <c r="O409" i="35"/>
  <c r="S409" i="35" s="1"/>
  <c r="O410" i="35"/>
  <c r="S410" i="35" s="1"/>
  <c r="O411" i="35"/>
  <c r="S411" i="35" s="1"/>
  <c r="O412" i="35"/>
  <c r="O415" i="35"/>
  <c r="S415" i="35" s="1"/>
  <c r="O416" i="35"/>
  <c r="O417" i="35"/>
  <c r="O419" i="35"/>
  <c r="O420" i="35"/>
  <c r="O421" i="35"/>
  <c r="O423" i="35"/>
  <c r="O424" i="35"/>
  <c r="O425" i="35"/>
  <c r="O426" i="35"/>
  <c r="O427" i="35"/>
  <c r="O428" i="35"/>
  <c r="S428" i="35" s="1"/>
  <c r="W428" i="35" s="1"/>
  <c r="O429" i="35"/>
  <c r="S429" i="35" s="1"/>
  <c r="W429" i="35" s="1"/>
  <c r="O430" i="35"/>
  <c r="S430" i="35" s="1"/>
  <c r="W430" i="35" s="1"/>
  <c r="O431" i="35"/>
  <c r="S431" i="35" s="1"/>
  <c r="O432" i="35"/>
  <c r="S432" i="35" s="1"/>
  <c r="O433" i="35"/>
  <c r="S433" i="35" s="1"/>
  <c r="W433" i="35" s="1"/>
  <c r="O434" i="35"/>
  <c r="S434" i="35" s="1"/>
  <c r="W434" i="35" s="1"/>
  <c r="O435" i="35"/>
  <c r="S435" i="35" s="1"/>
  <c r="W435" i="35" s="1"/>
  <c r="O436" i="35"/>
  <c r="S436" i="35" s="1"/>
  <c r="W436" i="35" s="1"/>
  <c r="O437" i="35"/>
  <c r="S437" i="35" s="1"/>
  <c r="W437" i="35" s="1"/>
  <c r="O438" i="35"/>
  <c r="S438" i="35" s="1"/>
  <c r="W438" i="35" s="1"/>
  <c r="O439" i="35"/>
  <c r="S439" i="35" s="1"/>
  <c r="W439" i="35" s="1"/>
  <c r="O440" i="35"/>
  <c r="S440" i="35" s="1"/>
  <c r="W440" i="35" s="1"/>
  <c r="O441" i="35"/>
  <c r="S441" i="35" s="1"/>
  <c r="W441" i="35" s="1"/>
  <c r="O442" i="35"/>
  <c r="S442" i="35" s="1"/>
  <c r="W442" i="35" s="1"/>
  <c r="O443" i="35"/>
  <c r="S443" i="35" s="1"/>
  <c r="W443" i="35" s="1"/>
  <c r="O444" i="35"/>
  <c r="S444" i="35" s="1"/>
  <c r="W444" i="35" s="1"/>
  <c r="O445" i="35"/>
  <c r="S445" i="35" s="1"/>
  <c r="W445" i="35" s="1"/>
  <c r="O446" i="35"/>
  <c r="S446" i="35" s="1"/>
  <c r="W446" i="35" s="1"/>
  <c r="O447" i="35"/>
  <c r="S447" i="35" s="1"/>
  <c r="W447" i="35" s="1"/>
  <c r="O448" i="35"/>
  <c r="S448" i="35" s="1"/>
  <c r="W448" i="35" s="1"/>
  <c r="O449" i="35"/>
  <c r="S449" i="35" s="1"/>
  <c r="W449" i="35" s="1"/>
  <c r="O450" i="35"/>
  <c r="S450" i="35" s="1"/>
  <c r="W450" i="35" s="1"/>
  <c r="O451" i="35"/>
  <c r="S451" i="35" s="1"/>
  <c r="W451" i="35" s="1"/>
  <c r="O452" i="35"/>
  <c r="S452" i="35" s="1"/>
  <c r="W452" i="35" s="1"/>
  <c r="O455" i="35"/>
  <c r="S455" i="35" s="1"/>
  <c r="O456" i="35"/>
  <c r="S456" i="35" s="1"/>
  <c r="O457" i="35"/>
  <c r="S457" i="35" s="1"/>
  <c r="W457" i="35" s="1"/>
  <c r="O458" i="35"/>
  <c r="S458" i="35" s="1"/>
  <c r="W458" i="35" s="1"/>
  <c r="O460" i="35"/>
  <c r="S460" i="35" s="1"/>
  <c r="W460" i="35" s="1"/>
  <c r="O461" i="35"/>
  <c r="S461" i="35" s="1"/>
  <c r="O463" i="35"/>
  <c r="S463" i="35" s="1"/>
  <c r="W463" i="35" s="1"/>
  <c r="O464" i="35"/>
  <c r="S464" i="35" s="1"/>
  <c r="W464" i="35" s="1"/>
  <c r="O465" i="35"/>
  <c r="S465" i="35" s="1"/>
  <c r="W465" i="35" s="1"/>
  <c r="O466" i="35"/>
  <c r="S466" i="35" s="1"/>
  <c r="O467" i="35"/>
  <c r="S467" i="35" s="1"/>
  <c r="O468" i="35"/>
  <c r="S468" i="35" s="1"/>
  <c r="O469" i="35"/>
  <c r="S469" i="35" s="1"/>
  <c r="O470" i="35"/>
  <c r="S470" i="35" s="1"/>
  <c r="O471" i="35"/>
  <c r="S471" i="35" s="1"/>
  <c r="O472" i="35"/>
  <c r="S472" i="35" s="1"/>
  <c r="O473" i="35"/>
  <c r="S473" i="35" s="1"/>
  <c r="W473" i="35" s="1"/>
  <c r="O474" i="35"/>
  <c r="S474" i="35" s="1"/>
  <c r="W474" i="35" s="1"/>
  <c r="O475" i="35"/>
  <c r="S475" i="35" s="1"/>
  <c r="O476" i="35"/>
  <c r="S476" i="35" s="1"/>
  <c r="O477" i="35"/>
  <c r="S477" i="35" s="1"/>
  <c r="O478" i="35"/>
  <c r="S478" i="35" s="1"/>
  <c r="O479" i="35"/>
  <c r="S479" i="35" s="1"/>
  <c r="O480" i="35"/>
  <c r="S480" i="35" s="1"/>
  <c r="W480" i="35" s="1"/>
  <c r="O481" i="35"/>
  <c r="S481" i="35" s="1"/>
  <c r="W481" i="35" s="1"/>
  <c r="O483" i="35"/>
  <c r="S483" i="35" s="1"/>
  <c r="O484" i="35"/>
  <c r="S484" i="35" s="1"/>
  <c r="O485" i="35"/>
  <c r="O486" i="35"/>
  <c r="O487" i="35"/>
  <c r="O488" i="35"/>
  <c r="O489" i="35"/>
  <c r="O490" i="35"/>
  <c r="O491" i="35"/>
  <c r="O492" i="35"/>
  <c r="O493" i="35"/>
  <c r="O494" i="35"/>
  <c r="S494" i="35" s="1"/>
  <c r="W494" i="35" s="1"/>
  <c r="O495" i="35"/>
  <c r="S495" i="35" s="1"/>
  <c r="W495" i="35" s="1"/>
  <c r="O496" i="35"/>
  <c r="S496" i="35" s="1"/>
  <c r="W496" i="35" s="1"/>
  <c r="O497" i="35"/>
  <c r="S497" i="35" s="1"/>
  <c r="W497" i="35" s="1"/>
  <c r="O498" i="35"/>
  <c r="S498" i="35" s="1"/>
  <c r="W498" i="35" s="1"/>
  <c r="O499" i="35"/>
  <c r="S499" i="35" s="1"/>
  <c r="O500" i="35"/>
  <c r="S500" i="35" s="1"/>
  <c r="O501" i="35"/>
  <c r="S501" i="35" s="1"/>
  <c r="O502" i="35"/>
  <c r="O503" i="35"/>
  <c r="S503" i="35" s="1"/>
  <c r="W503" i="35" s="1"/>
  <c r="O504" i="35"/>
  <c r="S504" i="35" s="1"/>
  <c r="W504" i="35" s="1"/>
  <c r="O506" i="35"/>
  <c r="S506" i="35" s="1"/>
  <c r="O507" i="35"/>
  <c r="S507" i="35" s="1"/>
  <c r="O508" i="35"/>
  <c r="S508" i="35" s="1"/>
  <c r="O509" i="35"/>
  <c r="S509" i="35" s="1"/>
  <c r="O510" i="35"/>
  <c r="S510" i="35" s="1"/>
  <c r="O511" i="35"/>
  <c r="S511" i="35" s="1"/>
  <c r="O512" i="35"/>
  <c r="S512" i="35" s="1"/>
  <c r="O513" i="35"/>
  <c r="S513" i="35" s="1"/>
  <c r="O514" i="35"/>
  <c r="O515" i="35"/>
  <c r="O516" i="35"/>
  <c r="O517" i="35"/>
  <c r="O518" i="35"/>
  <c r="O519" i="35"/>
  <c r="O520" i="35"/>
  <c r="S520" i="35" s="1"/>
  <c r="O521" i="35"/>
  <c r="S521" i="35" s="1"/>
  <c r="O522" i="35"/>
  <c r="S522" i="35" s="1"/>
  <c r="O523" i="35"/>
  <c r="O524" i="35"/>
  <c r="S524" i="35" s="1"/>
  <c r="W524" i="35" s="1"/>
  <c r="O525" i="35"/>
  <c r="S525" i="35" s="1"/>
  <c r="W525" i="35" s="1"/>
  <c r="O526" i="35"/>
  <c r="S526" i="35" s="1"/>
  <c r="W526" i="35" s="1"/>
  <c r="O527" i="35"/>
  <c r="S527" i="35" s="1"/>
  <c r="W527" i="35" s="1"/>
  <c r="O528" i="35"/>
  <c r="S528" i="35" s="1"/>
  <c r="W528" i="35" s="1"/>
  <c r="O529" i="35"/>
  <c r="S529" i="35" s="1"/>
  <c r="W529" i="35" s="1"/>
  <c r="O530" i="35"/>
  <c r="S530" i="35" s="1"/>
  <c r="W530" i="35" s="1"/>
  <c r="O531" i="35"/>
  <c r="S531" i="35" s="1"/>
  <c r="W531" i="35" s="1"/>
  <c r="O532" i="35"/>
  <c r="S532" i="35" s="1"/>
  <c r="W532" i="35" s="1"/>
  <c r="O533" i="35"/>
  <c r="S533" i="35" s="1"/>
  <c r="W533" i="35" s="1"/>
  <c r="O534" i="35"/>
  <c r="S534" i="35" s="1"/>
  <c r="W534" i="35" s="1"/>
  <c r="O535" i="35"/>
  <c r="S535" i="35" s="1"/>
  <c r="W535" i="35" s="1"/>
  <c r="O536" i="35"/>
  <c r="S536" i="35" s="1"/>
  <c r="W536" i="35" s="1"/>
  <c r="O537" i="35"/>
  <c r="S537" i="35" s="1"/>
  <c r="W537" i="35" s="1"/>
  <c r="O538" i="35"/>
  <c r="S538" i="35" s="1"/>
  <c r="W538" i="35" s="1"/>
  <c r="O539" i="35"/>
  <c r="S539" i="35" s="1"/>
  <c r="W539" i="35" s="1"/>
  <c r="O540" i="35"/>
  <c r="S540" i="35" s="1"/>
  <c r="W540" i="35" s="1"/>
  <c r="O541" i="35"/>
  <c r="S541" i="35" s="1"/>
  <c r="W541" i="35" s="1"/>
  <c r="O542" i="35"/>
  <c r="S542" i="35" s="1"/>
  <c r="W542" i="35" s="1"/>
  <c r="O543" i="35"/>
  <c r="S543" i="35" s="1"/>
  <c r="W543" i="35" s="1"/>
  <c r="O544" i="35"/>
  <c r="S544" i="35" s="1"/>
  <c r="W544" i="35" s="1"/>
  <c r="O545" i="35"/>
  <c r="S545" i="35" s="1"/>
  <c r="W545" i="35" s="1"/>
  <c r="O546" i="35"/>
  <c r="S546" i="35" s="1"/>
  <c r="W546" i="35" s="1"/>
  <c r="O547" i="35"/>
  <c r="S547" i="35" s="1"/>
  <c r="W547" i="35" s="1"/>
  <c r="O549" i="35"/>
  <c r="S549" i="35" s="1"/>
  <c r="O550" i="35"/>
  <c r="S550" i="35" s="1"/>
  <c r="O551" i="35"/>
  <c r="S551" i="35" s="1"/>
  <c r="O552" i="35"/>
  <c r="S552" i="35" s="1"/>
  <c r="O553" i="35"/>
  <c r="O554" i="35"/>
  <c r="O555" i="35"/>
  <c r="S555" i="35" s="1"/>
  <c r="W555" i="35" s="1"/>
  <c r="O556" i="35"/>
  <c r="S556" i="35" s="1"/>
  <c r="W556" i="35" s="1"/>
  <c r="O557" i="35"/>
  <c r="S557" i="35" s="1"/>
  <c r="W557" i="35" s="1"/>
  <c r="O558" i="35"/>
  <c r="S558" i="35" s="1"/>
  <c r="W558" i="35" s="1"/>
  <c r="O559" i="35"/>
  <c r="S559" i="35" s="1"/>
  <c r="W559" i="35" s="1"/>
  <c r="O560" i="35"/>
  <c r="S560" i="35" s="1"/>
  <c r="W560" i="35" s="1"/>
  <c r="O561" i="35"/>
  <c r="S561" i="35" s="1"/>
  <c r="W561" i="35" s="1"/>
  <c r="O562" i="35"/>
  <c r="S562" i="35" s="1"/>
  <c r="W562" i="35" s="1"/>
  <c r="O563" i="35"/>
  <c r="S563" i="35" s="1"/>
  <c r="W563" i="35" s="1"/>
  <c r="O564" i="35"/>
  <c r="S564" i="35" s="1"/>
  <c r="W564" i="35" s="1"/>
  <c r="O565" i="35"/>
  <c r="S565" i="35" s="1"/>
  <c r="W565" i="35" s="1"/>
  <c r="O566" i="35"/>
  <c r="S566" i="35" s="1"/>
  <c r="W566" i="35" s="1"/>
  <c r="O567" i="35"/>
  <c r="S567" i="35" s="1"/>
  <c r="W567" i="35" s="1"/>
  <c r="O568" i="35"/>
  <c r="S568" i="35" s="1"/>
  <c r="W568" i="35" s="1"/>
  <c r="O569" i="35"/>
  <c r="S569" i="35" s="1"/>
  <c r="W569" i="35" s="1"/>
  <c r="O570" i="35"/>
  <c r="S570" i="35" s="1"/>
  <c r="W570" i="35" s="1"/>
  <c r="O571" i="35"/>
  <c r="S571" i="35" s="1"/>
  <c r="W571" i="35" s="1"/>
  <c r="O572" i="35"/>
  <c r="S572" i="35" s="1"/>
  <c r="W572" i="35" s="1"/>
  <c r="O573" i="35"/>
  <c r="S573" i="35" s="1"/>
  <c r="W573" i="35" s="1"/>
  <c r="O574" i="35"/>
  <c r="S574" i="35" s="1"/>
  <c r="W574" i="35" s="1"/>
  <c r="O575" i="35"/>
  <c r="S575" i="35" s="1"/>
  <c r="W575" i="35" s="1"/>
  <c r="O576" i="35"/>
  <c r="S576" i="35" s="1"/>
  <c r="W576" i="35" s="1"/>
  <c r="O577" i="35"/>
  <c r="S577" i="35" s="1"/>
  <c r="W577" i="35" s="1"/>
  <c r="O578" i="35"/>
  <c r="S578" i="35" s="1"/>
  <c r="W578" i="35" s="1"/>
  <c r="O579" i="35"/>
  <c r="S579" i="35" s="1"/>
  <c r="W579" i="35" s="1"/>
  <c r="O580" i="35"/>
  <c r="S580" i="35" s="1"/>
  <c r="W580" i="35" s="1"/>
  <c r="O581" i="35"/>
  <c r="S581" i="35" s="1"/>
  <c r="W581" i="35" s="1"/>
  <c r="O582" i="35"/>
  <c r="S582" i="35" s="1"/>
  <c r="W582" i="35" s="1"/>
  <c r="O583" i="35"/>
  <c r="S583" i="35" s="1"/>
  <c r="W583" i="35" s="1"/>
  <c r="O584" i="35"/>
  <c r="S584" i="35" s="1"/>
  <c r="W584" i="35" s="1"/>
  <c r="O585" i="35"/>
  <c r="S585" i="35" s="1"/>
  <c r="W585" i="35" s="1"/>
  <c r="O586" i="35"/>
  <c r="S586" i="35" s="1"/>
  <c r="W586" i="35" s="1"/>
  <c r="O587" i="35"/>
  <c r="S587" i="35" s="1"/>
  <c r="W587" i="35" s="1"/>
  <c r="O588" i="35"/>
  <c r="S588" i="35" s="1"/>
  <c r="W588" i="35" s="1"/>
  <c r="O589" i="35"/>
  <c r="S589" i="35" s="1"/>
  <c r="W589" i="35" s="1"/>
  <c r="O594" i="35"/>
  <c r="O595" i="35"/>
  <c r="O596" i="35"/>
  <c r="O597" i="35"/>
  <c r="O598" i="35"/>
  <c r="S598" i="35" s="1"/>
  <c r="O602" i="35"/>
  <c r="O603" i="35"/>
  <c r="S603" i="35" s="1"/>
  <c r="O604" i="35"/>
  <c r="S604" i="35" s="1"/>
  <c r="O605" i="35"/>
  <c r="S605" i="35" s="1"/>
  <c r="O606" i="35"/>
  <c r="S606" i="35" s="1"/>
  <c r="O607" i="35"/>
  <c r="S607" i="35" s="1"/>
  <c r="O608" i="35"/>
  <c r="S608" i="35" s="1"/>
  <c r="O609" i="35"/>
  <c r="S609" i="35" s="1"/>
  <c r="O610" i="35"/>
  <c r="S610" i="35" s="1"/>
  <c r="O611" i="35"/>
  <c r="S611" i="35" s="1"/>
  <c r="O612" i="35"/>
  <c r="S612" i="35" s="1"/>
  <c r="O613" i="35"/>
  <c r="S613" i="35" s="1"/>
  <c r="O614" i="35"/>
  <c r="S614" i="35" s="1"/>
  <c r="O615" i="35"/>
  <c r="S615" i="35" s="1"/>
  <c r="O616" i="35"/>
  <c r="S616" i="35" s="1"/>
  <c r="O617" i="35"/>
  <c r="S617" i="35" s="1"/>
  <c r="O618" i="35"/>
  <c r="S618" i="35" s="1"/>
  <c r="O619" i="35"/>
  <c r="S619" i="35" s="1"/>
  <c r="W619" i="35" s="1"/>
  <c r="O620" i="35"/>
  <c r="S620" i="35" s="1"/>
  <c r="W620" i="35" s="1"/>
  <c r="O621" i="35"/>
  <c r="S621" i="35" s="1"/>
  <c r="O622" i="35"/>
  <c r="S622" i="35" s="1"/>
  <c r="W622" i="35" s="1"/>
  <c r="O624" i="35"/>
  <c r="O625" i="35"/>
  <c r="O626" i="35"/>
  <c r="O627" i="35"/>
  <c r="O628" i="35"/>
  <c r="O629" i="35"/>
  <c r="O630" i="35"/>
  <c r="O631" i="35"/>
  <c r="O632" i="35"/>
  <c r="O633" i="35"/>
  <c r="O634" i="35"/>
  <c r="O635" i="35"/>
  <c r="O636" i="35"/>
  <c r="O637" i="35"/>
  <c r="O638" i="35"/>
  <c r="O639" i="35"/>
  <c r="O640" i="35"/>
  <c r="O641" i="35"/>
  <c r="O642" i="35"/>
  <c r="O643" i="35"/>
  <c r="O644" i="35"/>
  <c r="O645" i="35"/>
  <c r="O646" i="35"/>
  <c r="O647" i="35"/>
  <c r="O648" i="35"/>
  <c r="O649" i="35"/>
  <c r="O650" i="35"/>
  <c r="O651" i="35"/>
  <c r="O653" i="35"/>
  <c r="O654" i="35"/>
  <c r="O655" i="35"/>
  <c r="O656" i="35"/>
  <c r="O657" i="35"/>
  <c r="O658" i="35"/>
  <c r="O668" i="35"/>
  <c r="S668" i="35" s="1"/>
  <c r="O669" i="35"/>
  <c r="S669" i="35" s="1"/>
  <c r="O670" i="35"/>
  <c r="S670" i="35" s="1"/>
  <c r="W670" i="35" s="1"/>
  <c r="O671" i="35"/>
  <c r="S671" i="35" s="1"/>
  <c r="O672" i="35"/>
  <c r="S672" i="35" s="1"/>
  <c r="O673" i="35"/>
  <c r="O674" i="35"/>
  <c r="O675" i="35"/>
  <c r="O676" i="35"/>
  <c r="O677" i="35"/>
  <c r="O678" i="35"/>
  <c r="S678" i="35" s="1"/>
  <c r="O679" i="35"/>
  <c r="S679" i="35" s="1"/>
  <c r="W679" i="35" s="1"/>
  <c r="O680" i="35"/>
  <c r="S680" i="35" s="1"/>
  <c r="W680" i="35" s="1"/>
  <c r="O681" i="35"/>
  <c r="S681" i="35" s="1"/>
  <c r="W681" i="35" s="1"/>
  <c r="O682" i="35"/>
  <c r="S682" i="35" s="1"/>
  <c r="W682" i="35" s="1"/>
  <c r="O683" i="35"/>
  <c r="S683" i="35" s="1"/>
  <c r="W683" i="35" s="1"/>
  <c r="O684" i="35"/>
  <c r="S684" i="35" s="1"/>
  <c r="W684" i="35" s="1"/>
  <c r="O685" i="35"/>
  <c r="O686" i="35"/>
  <c r="O687" i="35"/>
  <c r="O688" i="35"/>
  <c r="O689" i="35"/>
  <c r="O690" i="35"/>
  <c r="O691" i="35"/>
  <c r="O695" i="35"/>
  <c r="O696" i="35"/>
  <c r="O698" i="35"/>
  <c r="O699" i="35"/>
  <c r="O701" i="35"/>
  <c r="O702" i="35"/>
  <c r="O704" i="35"/>
  <c r="O705" i="35"/>
  <c r="O707" i="35"/>
  <c r="S707" i="35" s="1"/>
  <c r="W707" i="35" s="1"/>
  <c r="O708" i="35"/>
  <c r="S708" i="35" s="1"/>
  <c r="W708" i="35" s="1"/>
  <c r="O709" i="35"/>
  <c r="S709" i="35" s="1"/>
  <c r="W709" i="35" s="1"/>
  <c r="O710" i="35"/>
  <c r="S710" i="35" s="1"/>
  <c r="W710" i="35" s="1"/>
  <c r="O712" i="35"/>
  <c r="S712" i="35" s="1"/>
  <c r="W712" i="35" s="1"/>
  <c r="O713" i="35"/>
  <c r="S713" i="35" s="1"/>
  <c r="W713" i="35" s="1"/>
  <c r="O714" i="35"/>
  <c r="S714" i="35" s="1"/>
  <c r="W714" i="35" s="1"/>
  <c r="O715" i="35"/>
  <c r="S715" i="35" s="1"/>
  <c r="W715" i="35" s="1"/>
  <c r="O716" i="35"/>
  <c r="S716" i="35" s="1"/>
  <c r="W716" i="35" s="1"/>
  <c r="O717" i="35"/>
  <c r="S717" i="35" s="1"/>
  <c r="W717" i="35" s="1"/>
  <c r="O718" i="35"/>
  <c r="S718" i="35" s="1"/>
  <c r="W718" i="35" s="1"/>
  <c r="O719" i="35"/>
  <c r="S719" i="35" s="1"/>
  <c r="W719" i="35" s="1"/>
  <c r="O720" i="35"/>
  <c r="S720" i="35" s="1"/>
  <c r="W720" i="35" s="1"/>
  <c r="O721" i="35"/>
  <c r="S721" i="35" s="1"/>
  <c r="W721" i="35" s="1"/>
  <c r="O722" i="35"/>
  <c r="S722" i="35" s="1"/>
  <c r="W722" i="35" s="1"/>
  <c r="O723" i="35"/>
  <c r="S723" i="35" s="1"/>
  <c r="W723" i="35" s="1"/>
  <c r="O724" i="35"/>
  <c r="S724" i="35" s="1"/>
  <c r="W724" i="35" s="1"/>
  <c r="O725" i="35"/>
  <c r="S725" i="35" s="1"/>
  <c r="W725" i="35" s="1"/>
  <c r="O726" i="35"/>
  <c r="S726" i="35" s="1"/>
  <c r="W726" i="35" s="1"/>
  <c r="O727" i="35"/>
  <c r="S727" i="35" s="1"/>
  <c r="W727" i="35" s="1"/>
  <c r="O728" i="35"/>
  <c r="S728" i="35" s="1"/>
  <c r="W728" i="35" s="1"/>
  <c r="O729" i="35"/>
  <c r="S729" i="35" s="1"/>
  <c r="W729" i="35" s="1"/>
  <c r="O730" i="35"/>
  <c r="S730" i="35" s="1"/>
  <c r="W730" i="35" s="1"/>
  <c r="O731" i="35"/>
  <c r="S731" i="35" s="1"/>
  <c r="W731" i="35" s="1"/>
  <c r="O732" i="35"/>
  <c r="S732" i="35" s="1"/>
  <c r="W732" i="35" s="1"/>
  <c r="O733" i="35"/>
  <c r="S733" i="35" s="1"/>
  <c r="W733" i="35" s="1"/>
  <c r="O734" i="35"/>
  <c r="S734" i="35" s="1"/>
  <c r="W734" i="35" s="1"/>
  <c r="O735" i="35"/>
  <c r="S735" i="35" s="1"/>
  <c r="W735" i="35" s="1"/>
  <c r="O736" i="35"/>
  <c r="S736" i="35" s="1"/>
  <c r="W736" i="35" s="1"/>
  <c r="O737" i="35"/>
  <c r="S737" i="35" s="1"/>
  <c r="W737" i="35" s="1"/>
  <c r="O738" i="35"/>
  <c r="S738" i="35" s="1"/>
  <c r="W738" i="35" s="1"/>
  <c r="O739" i="35"/>
  <c r="S739" i="35" s="1"/>
  <c r="W739" i="35" s="1"/>
  <c r="O740" i="35"/>
  <c r="S740" i="35" s="1"/>
  <c r="W740" i="35" s="1"/>
  <c r="O741" i="35"/>
  <c r="S741" i="35" s="1"/>
  <c r="O742" i="35"/>
  <c r="S742" i="35" s="1"/>
  <c r="W742" i="35" s="1"/>
  <c r="O743" i="35"/>
  <c r="S743" i="35" s="1"/>
  <c r="W743" i="35" s="1"/>
  <c r="O745" i="35"/>
  <c r="S745" i="35" s="1"/>
  <c r="W745" i="35" s="1"/>
  <c r="O746" i="35"/>
  <c r="S746" i="35" s="1"/>
  <c r="W746" i="35" s="1"/>
  <c r="O747" i="35"/>
  <c r="S747" i="35" s="1"/>
  <c r="W747" i="35" s="1"/>
  <c r="O748" i="35"/>
  <c r="S748" i="35" s="1"/>
  <c r="W748" i="35" s="1"/>
  <c r="O749" i="35"/>
  <c r="S749" i="35" s="1"/>
  <c r="W749" i="35" s="1"/>
  <c r="O750" i="35"/>
  <c r="S750" i="35" s="1"/>
  <c r="W750" i="35" s="1"/>
  <c r="O751" i="35"/>
  <c r="S751" i="35" s="1"/>
  <c r="W751" i="35" s="1"/>
  <c r="O752" i="35"/>
  <c r="S752" i="35" s="1"/>
  <c r="W752" i="35" s="1"/>
  <c r="O753" i="35"/>
  <c r="S753" i="35" s="1"/>
  <c r="W753" i="35" s="1"/>
  <c r="O754" i="35"/>
  <c r="S754" i="35" s="1"/>
  <c r="W754" i="35" s="1"/>
  <c r="O755" i="35"/>
  <c r="S755" i="35" s="1"/>
  <c r="W755" i="35" s="1"/>
  <c r="O756" i="35"/>
  <c r="S756" i="35" s="1"/>
  <c r="W756" i="35" s="1"/>
  <c r="O757" i="35"/>
  <c r="S757" i="35" s="1"/>
  <c r="W757" i="35" s="1"/>
  <c r="O758" i="35"/>
  <c r="S758" i="35" s="1"/>
  <c r="W758" i="35" s="1"/>
  <c r="O759" i="35"/>
  <c r="S759" i="35" s="1"/>
  <c r="W759" i="35" s="1"/>
  <c r="O760" i="35"/>
  <c r="S760" i="35" s="1"/>
  <c r="W760" i="35" s="1"/>
  <c r="O761" i="35"/>
  <c r="S761" i="35" s="1"/>
  <c r="W761" i="35" s="1"/>
  <c r="O762" i="35"/>
  <c r="S762" i="35" s="1"/>
  <c r="W762" i="35" s="1"/>
  <c r="O763" i="35"/>
  <c r="S763" i="35" s="1"/>
  <c r="W763" i="35" s="1"/>
  <c r="O764" i="35"/>
  <c r="S764" i="35" s="1"/>
  <c r="W764" i="35" s="1"/>
  <c r="O765" i="35"/>
  <c r="S765" i="35" s="1"/>
  <c r="W765" i="35" s="1"/>
  <c r="O766" i="35"/>
  <c r="S766" i="35" s="1"/>
  <c r="W766" i="35" s="1"/>
  <c r="O768" i="35"/>
  <c r="S768" i="35" s="1"/>
  <c r="W768" i="35" s="1"/>
  <c r="O769" i="35"/>
  <c r="S769" i="35" s="1"/>
  <c r="W769" i="35" s="1"/>
  <c r="O770" i="35"/>
  <c r="S770" i="35" s="1"/>
  <c r="W770" i="35" s="1"/>
  <c r="O771" i="35"/>
  <c r="S771" i="35" s="1"/>
  <c r="W771" i="35" s="1"/>
  <c r="O772" i="35"/>
  <c r="S772" i="35" s="1"/>
  <c r="W772" i="35" s="1"/>
  <c r="O773" i="35"/>
  <c r="S773" i="35" s="1"/>
  <c r="W773" i="35" s="1"/>
  <c r="O774" i="35"/>
  <c r="S774" i="35" s="1"/>
  <c r="W774" i="35" s="1"/>
  <c r="O775" i="35"/>
  <c r="S775" i="35" s="1"/>
  <c r="W775" i="35" s="1"/>
  <c r="O776" i="35"/>
  <c r="S776" i="35" s="1"/>
  <c r="W776" i="35" s="1"/>
  <c r="O777" i="35"/>
  <c r="S777" i="35" s="1"/>
  <c r="W777" i="35" s="1"/>
  <c r="O778" i="35"/>
  <c r="S778" i="35" s="1"/>
  <c r="W778" i="35" s="1"/>
  <c r="O779" i="35"/>
  <c r="S779" i="35" s="1"/>
  <c r="W779" i="35" s="1"/>
  <c r="O780" i="35"/>
  <c r="S780" i="35" s="1"/>
  <c r="W780" i="35" s="1"/>
  <c r="O781" i="35"/>
  <c r="S781" i="35" s="1"/>
  <c r="W781" i="35" s="1"/>
  <c r="O782" i="35"/>
  <c r="S782" i="35" s="1"/>
  <c r="W782" i="35" s="1"/>
  <c r="O783" i="35"/>
  <c r="S783" i="35" s="1"/>
  <c r="W783" i="35" s="1"/>
  <c r="O784" i="35"/>
  <c r="S784" i="35" s="1"/>
  <c r="W784" i="35" s="1"/>
  <c r="O785" i="35"/>
  <c r="S785" i="35" s="1"/>
  <c r="O786" i="35"/>
  <c r="S786" i="35" s="1"/>
  <c r="W786" i="35" s="1"/>
  <c r="O787" i="35"/>
  <c r="S787" i="35" s="1"/>
  <c r="W787" i="35" s="1"/>
  <c r="O788" i="35"/>
  <c r="S788" i="35" s="1"/>
  <c r="W788" i="35" s="1"/>
  <c r="O789" i="35"/>
  <c r="S789" i="35" s="1"/>
  <c r="W789" i="35" s="1"/>
  <c r="O790" i="35"/>
  <c r="S790" i="35" s="1"/>
  <c r="W790" i="35" s="1"/>
  <c r="O791" i="35"/>
  <c r="S791" i="35" s="1"/>
  <c r="W791" i="35" s="1"/>
  <c r="O792" i="35"/>
  <c r="S792" i="35" s="1"/>
  <c r="W792" i="35" s="1"/>
  <c r="O794" i="35"/>
  <c r="S794" i="35" s="1"/>
  <c r="W794" i="35" s="1"/>
  <c r="O795" i="35"/>
  <c r="S795" i="35" s="1"/>
  <c r="W795" i="35" s="1"/>
  <c r="O796" i="35"/>
  <c r="S796" i="35" s="1"/>
  <c r="W796" i="35" s="1"/>
  <c r="O797" i="35"/>
  <c r="S797" i="35" s="1"/>
  <c r="W797" i="35" s="1"/>
  <c r="O798" i="35"/>
  <c r="S798" i="35" s="1"/>
  <c r="W798" i="35" s="1"/>
  <c r="O799" i="35"/>
  <c r="S799" i="35" s="1"/>
  <c r="W799" i="35" s="1"/>
  <c r="O800" i="35"/>
  <c r="S800" i="35" s="1"/>
  <c r="W800" i="35" s="1"/>
  <c r="O801" i="35"/>
  <c r="S801" i="35" s="1"/>
  <c r="O803" i="35"/>
  <c r="S803" i="35" s="1"/>
  <c r="W803" i="35" s="1"/>
  <c r="O804" i="35"/>
  <c r="S804" i="35" s="1"/>
  <c r="W804" i="35" s="1"/>
  <c r="O806" i="35"/>
  <c r="S806" i="35" s="1"/>
  <c r="W806" i="35" s="1"/>
  <c r="O807" i="35"/>
  <c r="S807" i="35" s="1"/>
  <c r="W807" i="35" s="1"/>
  <c r="O808" i="35"/>
  <c r="S808" i="35" s="1"/>
  <c r="W808" i="35" s="1"/>
  <c r="O809" i="35"/>
  <c r="S809" i="35" s="1"/>
  <c r="W809" i="35" s="1"/>
  <c r="O810" i="35"/>
  <c r="S810" i="35" s="1"/>
  <c r="W810" i="35" s="1"/>
  <c r="O811" i="35"/>
  <c r="S811" i="35" s="1"/>
  <c r="W811" i="35" s="1"/>
  <c r="O812" i="35"/>
  <c r="S812" i="35" s="1"/>
  <c r="W812" i="35" s="1"/>
  <c r="O813" i="35"/>
  <c r="S813" i="35" s="1"/>
  <c r="W813" i="35" s="1"/>
  <c r="O814" i="35"/>
  <c r="S814" i="35" s="1"/>
  <c r="W814" i="35" s="1"/>
  <c r="O815" i="35"/>
  <c r="S815" i="35" s="1"/>
  <c r="W815" i="35" s="1"/>
  <c r="O816" i="35"/>
  <c r="S816" i="35" s="1"/>
  <c r="W816" i="35" s="1"/>
  <c r="O817" i="35"/>
  <c r="S817" i="35" s="1"/>
  <c r="W817" i="35" s="1"/>
  <c r="O818" i="35"/>
  <c r="S818" i="35" s="1"/>
  <c r="W818" i="35" s="1"/>
  <c r="O819" i="35"/>
  <c r="S819" i="35" s="1"/>
  <c r="W819" i="35" s="1"/>
  <c r="O822" i="35"/>
  <c r="S822" i="35" s="1"/>
  <c r="W822" i="35" s="1"/>
  <c r="O823" i="35"/>
  <c r="S823" i="35" s="1"/>
  <c r="W823" i="35" s="1"/>
  <c r="O825" i="35"/>
  <c r="S825" i="35" s="1"/>
  <c r="W825" i="35" s="1"/>
  <c r="O826" i="35"/>
  <c r="S826" i="35" s="1"/>
  <c r="W826" i="35" s="1"/>
  <c r="O828" i="35"/>
  <c r="S828" i="35" s="1"/>
  <c r="W828" i="35" s="1"/>
  <c r="O829" i="35"/>
  <c r="S829" i="35" s="1"/>
  <c r="W829" i="35" s="1"/>
  <c r="O830" i="35"/>
  <c r="S830" i="35" s="1"/>
  <c r="W830" i="35" s="1"/>
  <c r="O832" i="35"/>
  <c r="S832" i="35" s="1"/>
  <c r="W832" i="35" s="1"/>
  <c r="O833" i="35"/>
  <c r="S833" i="35" s="1"/>
  <c r="W833" i="35" s="1"/>
  <c r="O835" i="35"/>
  <c r="S835" i="35" s="1"/>
  <c r="O836" i="35"/>
  <c r="S836" i="35" s="1"/>
  <c r="O838" i="35"/>
  <c r="S838" i="35" s="1"/>
  <c r="W838" i="35" s="1"/>
  <c r="O839" i="35"/>
  <c r="S839" i="35" s="1"/>
  <c r="W839" i="35" s="1"/>
  <c r="O841" i="35"/>
  <c r="S841" i="35" s="1"/>
  <c r="W841" i="35" s="1"/>
  <c r="O842" i="35"/>
  <c r="S842" i="35" s="1"/>
  <c r="W842" i="35" s="1"/>
  <c r="O844" i="35"/>
  <c r="S844" i="35" s="1"/>
  <c r="W844" i="35" s="1"/>
  <c r="O845" i="35"/>
  <c r="S845" i="35" s="1"/>
  <c r="W845" i="35" s="1"/>
  <c r="O847" i="35"/>
  <c r="S847" i="35" s="1"/>
  <c r="W847" i="35" s="1"/>
  <c r="O848" i="35"/>
  <c r="S848" i="35" s="1"/>
  <c r="W848" i="35" s="1"/>
  <c r="O850" i="35"/>
  <c r="S850" i="35" s="1"/>
  <c r="W850" i="35" s="1"/>
  <c r="O851" i="35"/>
  <c r="S851" i="35" s="1"/>
  <c r="W851" i="35" s="1"/>
  <c r="O853" i="35"/>
  <c r="S853" i="35" s="1"/>
  <c r="W853" i="35" s="1"/>
  <c r="O854" i="35"/>
  <c r="S854" i="35" s="1"/>
  <c r="W854" i="35" s="1"/>
  <c r="O856" i="35"/>
  <c r="S856" i="35" s="1"/>
  <c r="W856" i="35" s="1"/>
  <c r="O857" i="35"/>
  <c r="S857" i="35" s="1"/>
  <c r="W857" i="35" s="1"/>
  <c r="O859" i="35"/>
  <c r="S859" i="35" s="1"/>
  <c r="W859" i="35" s="1"/>
  <c r="O860" i="35"/>
  <c r="S860" i="35" s="1"/>
  <c r="W860" i="35" s="1"/>
  <c r="O861" i="35"/>
  <c r="S861" i="35" s="1"/>
  <c r="W861" i="35" s="1"/>
  <c r="O862" i="35"/>
  <c r="S862" i="35" s="1"/>
  <c r="W862" i="35" s="1"/>
  <c r="O864" i="35"/>
  <c r="S864" i="35" s="1"/>
  <c r="W864" i="35" s="1"/>
  <c r="O865" i="35"/>
  <c r="S865" i="35" s="1"/>
  <c r="W865" i="35" s="1"/>
  <c r="O867" i="35"/>
  <c r="S867" i="35" s="1"/>
  <c r="W867" i="35" s="1"/>
  <c r="O868" i="35"/>
  <c r="S868" i="35" s="1"/>
  <c r="W868" i="35" s="1"/>
  <c r="O869" i="35"/>
  <c r="S869" i="35" s="1"/>
  <c r="W869" i="35" s="1"/>
  <c r="O870" i="35"/>
  <c r="S870" i="35" s="1"/>
  <c r="W870" i="35" s="1"/>
  <c r="O871" i="35"/>
  <c r="S871" i="35" s="1"/>
  <c r="W871" i="35" s="1"/>
  <c r="O873" i="35"/>
  <c r="S873" i="35" s="1"/>
  <c r="W873" i="35" s="1"/>
  <c r="O874" i="35"/>
  <c r="S874" i="35" s="1"/>
  <c r="W874" i="35" s="1"/>
  <c r="O875" i="35"/>
  <c r="S875" i="35" s="1"/>
  <c r="W875" i="35" s="1"/>
  <c r="O876" i="35"/>
  <c r="S876" i="35" s="1"/>
  <c r="W876" i="35" s="1"/>
  <c r="O877" i="35"/>
  <c r="S877" i="35" s="1"/>
  <c r="W877" i="35" s="1"/>
  <c r="O878" i="35"/>
  <c r="S878" i="35" s="1"/>
  <c r="W878" i="35" s="1"/>
  <c r="O879" i="35"/>
  <c r="S879" i="35" s="1"/>
  <c r="W879" i="35" s="1"/>
  <c r="O880" i="35"/>
  <c r="S880" i="35" s="1"/>
  <c r="W880" i="35" s="1"/>
  <c r="O882" i="35"/>
  <c r="S882" i="35" s="1"/>
  <c r="W882" i="35" s="1"/>
  <c r="O883" i="35"/>
  <c r="S883" i="35" s="1"/>
  <c r="W883" i="35" s="1"/>
  <c r="O884" i="35"/>
  <c r="S884" i="35" s="1"/>
  <c r="W884" i="35" s="1"/>
  <c r="O885" i="35"/>
  <c r="S885" i="35" s="1"/>
  <c r="W885" i="35" s="1"/>
  <c r="O886" i="35"/>
  <c r="S886" i="35" s="1"/>
  <c r="W886" i="35" s="1"/>
  <c r="O887" i="35"/>
  <c r="S887" i="35" s="1"/>
  <c r="W887" i="35" s="1"/>
  <c r="O888" i="35"/>
  <c r="S888" i="35" s="1"/>
  <c r="W888" i="35" s="1"/>
  <c r="O890" i="35"/>
  <c r="S890" i="35" s="1"/>
  <c r="W890" i="35" s="1"/>
  <c r="O892" i="35"/>
  <c r="S892" i="35" s="1"/>
  <c r="O893" i="35"/>
  <c r="S893" i="35" s="1"/>
  <c r="O894" i="35"/>
  <c r="S894" i="35" s="1"/>
  <c r="O896" i="35"/>
  <c r="S896" i="35" s="1"/>
  <c r="O897" i="35"/>
  <c r="S897" i="35" s="1"/>
  <c r="O899" i="35"/>
  <c r="S899" i="35" s="1"/>
  <c r="W899" i="35" s="1"/>
  <c r="O900" i="35"/>
  <c r="S900" i="35" s="1"/>
  <c r="W900" i="35" s="1"/>
  <c r="O901" i="35"/>
  <c r="S901" i="35" s="1"/>
  <c r="W901" i="35" s="1"/>
  <c r="O902" i="35"/>
  <c r="S902" i="35" s="1"/>
  <c r="W902" i="35" s="1"/>
  <c r="O903" i="35"/>
  <c r="S903" i="35" s="1"/>
  <c r="W903" i="35" s="1"/>
  <c r="O905" i="35"/>
  <c r="S905" i="35" s="1"/>
  <c r="O906" i="35"/>
  <c r="S906" i="35" s="1"/>
  <c r="W906" i="35" s="1"/>
  <c r="O908" i="35"/>
  <c r="S908" i="35" s="1"/>
  <c r="W908" i="35" s="1"/>
  <c r="O909" i="35"/>
  <c r="S909" i="35" s="1"/>
  <c r="W909" i="35" s="1"/>
  <c r="O910" i="35"/>
  <c r="S910" i="35" s="1"/>
  <c r="W910" i="35" s="1"/>
  <c r="O911" i="35"/>
  <c r="S911" i="35" s="1"/>
  <c r="W911" i="35" s="1"/>
  <c r="O912" i="35"/>
  <c r="S912" i="35" s="1"/>
  <c r="W912" i="35" s="1"/>
  <c r="O913" i="35"/>
  <c r="S913" i="35" s="1"/>
  <c r="W913" i="35" s="1"/>
  <c r="O914" i="35"/>
  <c r="S914" i="35" s="1"/>
  <c r="W914" i="35" s="1"/>
  <c r="O915" i="35"/>
  <c r="S915" i="35" s="1"/>
  <c r="W915" i="35" s="1"/>
  <c r="O916" i="35"/>
  <c r="S916" i="35" s="1"/>
  <c r="O918" i="35"/>
  <c r="S918" i="35" s="1"/>
  <c r="O919" i="35"/>
  <c r="S919" i="35" s="1"/>
  <c r="W919" i="35" s="1"/>
  <c r="O920" i="35"/>
  <c r="S920" i="35" s="1"/>
  <c r="W920" i="35" s="1"/>
  <c r="O921" i="35"/>
  <c r="S921" i="35" s="1"/>
  <c r="W921" i="35" s="1"/>
  <c r="O922" i="35"/>
  <c r="S922" i="35" s="1"/>
  <c r="W922" i="35" s="1"/>
  <c r="O923" i="35"/>
  <c r="S923" i="35" s="1"/>
  <c r="W923" i="35" s="1"/>
  <c r="O924" i="35"/>
  <c r="S924" i="35" s="1"/>
  <c r="W924" i="35" s="1"/>
  <c r="O925" i="35"/>
  <c r="S925" i="35" s="1"/>
  <c r="W925" i="35" s="1"/>
  <c r="O926" i="35"/>
  <c r="S926" i="35" s="1"/>
  <c r="W926" i="35" s="1"/>
  <c r="O927" i="35"/>
  <c r="S927" i="35" s="1"/>
  <c r="W927" i="35" s="1"/>
  <c r="O928" i="35"/>
  <c r="S928" i="35" s="1"/>
  <c r="W928" i="35" s="1"/>
  <c r="O929" i="35"/>
  <c r="S929" i="35" s="1"/>
  <c r="W929" i="35" s="1"/>
  <c r="O930" i="35"/>
  <c r="S930" i="35" s="1"/>
  <c r="W930" i="35" s="1"/>
  <c r="O931" i="35"/>
  <c r="S931" i="35" s="1"/>
  <c r="W931" i="35" s="1"/>
  <c r="O932" i="35"/>
  <c r="S932" i="35" s="1"/>
  <c r="W932" i="35" s="1"/>
  <c r="O933" i="35"/>
  <c r="S933" i="35" s="1"/>
  <c r="W933" i="35" s="1"/>
  <c r="O934" i="35"/>
  <c r="S934" i="35" s="1"/>
  <c r="W934" i="35" s="1"/>
  <c r="O935" i="35"/>
  <c r="S935" i="35" s="1"/>
  <c r="W935" i="35" s="1"/>
  <c r="O936" i="35"/>
  <c r="S936" i="35" s="1"/>
  <c r="W936" i="35" s="1"/>
  <c r="O937" i="35"/>
  <c r="S937" i="35" s="1"/>
  <c r="W937" i="35" s="1"/>
  <c r="O938" i="35"/>
  <c r="S938" i="35" s="1"/>
  <c r="O939" i="35"/>
  <c r="S939" i="35" s="1"/>
  <c r="O943" i="35"/>
  <c r="O944" i="35"/>
  <c r="O946" i="35"/>
  <c r="O949" i="35"/>
  <c r="O952" i="35"/>
  <c r="O953" i="35"/>
  <c r="O954" i="35"/>
  <c r="O955" i="35"/>
  <c r="O956" i="35"/>
  <c r="O958" i="35"/>
  <c r="O959" i="35"/>
  <c r="O961" i="35"/>
  <c r="O962" i="35"/>
  <c r="O964" i="35"/>
  <c r="O965" i="35"/>
  <c r="O967" i="35"/>
  <c r="O968" i="35"/>
  <c r="O973" i="35"/>
  <c r="O974" i="35"/>
  <c r="O975" i="35"/>
  <c r="O977" i="35"/>
  <c r="O978" i="35"/>
  <c r="O980" i="35"/>
  <c r="O983" i="35"/>
  <c r="O984" i="35"/>
  <c r="S984" i="35" s="1"/>
  <c r="O986" i="35"/>
  <c r="O992" i="35"/>
  <c r="S992" i="35" s="1"/>
  <c r="O993" i="35"/>
  <c r="S993" i="35" s="1"/>
  <c r="O996" i="35"/>
  <c r="S996" i="35" s="1"/>
  <c r="O997" i="35"/>
  <c r="S997" i="35" s="1"/>
  <c r="O998" i="35"/>
  <c r="S998" i="35" s="1"/>
  <c r="O1000" i="35"/>
  <c r="S1000" i="35" s="1"/>
  <c r="O1001" i="35"/>
  <c r="S1001" i="35" s="1"/>
  <c r="W1001" i="35" s="1"/>
  <c r="O1002" i="35"/>
  <c r="S1002" i="35" s="1"/>
  <c r="W1002" i="35" s="1"/>
  <c r="O1003" i="35"/>
  <c r="S1003" i="35" s="1"/>
  <c r="W1003" i="35" s="1"/>
  <c r="O1004" i="35"/>
  <c r="S1004" i="35" s="1"/>
  <c r="W1004" i="35" s="1"/>
  <c r="O1005" i="35"/>
  <c r="O1006" i="35"/>
  <c r="S1006" i="35" s="1"/>
  <c r="O1007" i="35"/>
  <c r="O1008" i="35"/>
  <c r="O1009" i="35"/>
  <c r="S1009" i="35" s="1"/>
  <c r="O1010" i="35"/>
  <c r="S1010" i="35" s="1"/>
  <c r="O1011" i="35"/>
  <c r="S1011" i="35" s="1"/>
  <c r="O1013" i="35"/>
  <c r="S1013" i="35" s="1"/>
  <c r="W1013" i="35" s="1"/>
  <c r="O1014" i="35"/>
  <c r="S1014" i="35" s="1"/>
  <c r="W1014" i="35" s="1"/>
  <c r="O1015" i="35"/>
  <c r="S1015" i="35" s="1"/>
  <c r="W1015" i="35" s="1"/>
  <c r="O1016" i="35"/>
  <c r="S1016" i="35" s="1"/>
  <c r="W1016" i="35" s="1"/>
  <c r="O1017" i="35"/>
  <c r="S1017" i="35" s="1"/>
  <c r="W1017" i="35" s="1"/>
  <c r="O1018" i="35"/>
  <c r="S1018" i="35" s="1"/>
  <c r="W1018" i="35" s="1"/>
  <c r="O1019" i="35"/>
  <c r="S1019" i="35" s="1"/>
  <c r="W1019" i="35" s="1"/>
  <c r="O1020" i="35"/>
  <c r="S1020" i="35" s="1"/>
  <c r="W1020" i="35" s="1"/>
  <c r="O1021" i="35"/>
  <c r="S1021" i="35" s="1"/>
  <c r="W1021" i="35" s="1"/>
  <c r="O1023" i="35"/>
  <c r="S1023" i="35" s="1"/>
  <c r="W1023" i="35" s="1"/>
  <c r="O1024" i="35"/>
  <c r="S1024" i="35" s="1"/>
  <c r="W1024" i="35" s="1"/>
  <c r="O1025" i="35"/>
  <c r="S1025" i="35" s="1"/>
  <c r="W1025" i="35" s="1"/>
  <c r="O1026" i="35"/>
  <c r="S1026" i="35" s="1"/>
  <c r="W1026" i="35" s="1"/>
  <c r="O1027" i="35"/>
  <c r="S1027" i="35" s="1"/>
  <c r="W1027" i="35" s="1"/>
  <c r="O1028" i="35"/>
  <c r="S1028" i="35" s="1"/>
  <c r="W1028" i="35" s="1"/>
  <c r="O1029" i="35"/>
  <c r="S1029" i="35" s="1"/>
  <c r="W1029" i="35" s="1"/>
  <c r="O1030" i="35"/>
  <c r="S1030" i="35" s="1"/>
  <c r="O1031" i="35"/>
  <c r="S1031" i="35" s="1"/>
  <c r="O1032" i="35"/>
  <c r="S1032" i="35" s="1"/>
  <c r="O1036" i="35"/>
  <c r="S1036" i="35" s="1"/>
  <c r="O1038" i="35"/>
  <c r="O1039" i="35"/>
  <c r="O1047" i="35"/>
  <c r="O1050" i="35"/>
  <c r="O1053" i="35"/>
  <c r="O1055" i="35"/>
  <c r="O1056" i="35"/>
  <c r="O1057" i="35"/>
  <c r="O1058" i="35"/>
  <c r="O1059" i="35"/>
  <c r="O1060" i="35"/>
  <c r="O1061" i="35"/>
  <c r="O1062" i="35"/>
  <c r="O1063" i="35"/>
  <c r="O1065" i="35"/>
  <c r="O1066" i="35"/>
  <c r="O1067" i="35"/>
  <c r="S1067" i="35" s="1"/>
  <c r="W1067" i="35" s="1"/>
  <c r="O1068" i="35"/>
  <c r="O1069" i="35"/>
  <c r="O1070" i="35"/>
  <c r="O1071" i="35"/>
  <c r="O1072" i="35"/>
  <c r="O1073" i="35"/>
  <c r="O1074" i="35"/>
  <c r="O1075" i="35"/>
  <c r="O1076" i="35"/>
  <c r="O1077" i="35"/>
  <c r="O1078" i="35"/>
  <c r="O1079" i="35"/>
  <c r="O1080" i="35"/>
  <c r="O1081" i="35"/>
  <c r="O1082" i="35"/>
  <c r="O1083" i="35"/>
  <c r="O1085" i="35"/>
  <c r="S1085" i="35" s="1"/>
  <c r="W1085" i="35" s="1"/>
  <c r="O1086" i="35"/>
  <c r="S1086" i="35" s="1"/>
  <c r="W1086" i="35" s="1"/>
  <c r="O1088" i="35"/>
  <c r="S1088" i="35" s="1"/>
  <c r="W1088" i="35" s="1"/>
  <c r="O1089" i="35"/>
  <c r="S1089" i="35" s="1"/>
  <c r="W1089" i="35" s="1"/>
  <c r="O1091" i="35"/>
  <c r="S1091" i="35" s="1"/>
  <c r="W1091" i="35" s="1"/>
  <c r="O1092" i="35"/>
  <c r="S1092" i="35" s="1"/>
  <c r="W1092" i="35" s="1"/>
  <c r="O1093" i="35"/>
  <c r="S1093" i="35" s="1"/>
  <c r="W1093" i="35" s="1"/>
  <c r="O1094" i="35"/>
  <c r="S1094" i="35" s="1"/>
  <c r="W1094" i="35" s="1"/>
  <c r="O1095" i="35"/>
  <c r="S1095" i="35" s="1"/>
  <c r="W1095" i="35" s="1"/>
  <c r="O1096" i="35"/>
  <c r="S1096" i="35" s="1"/>
  <c r="W1096" i="35" s="1"/>
  <c r="O1098" i="35"/>
  <c r="S1098" i="35" s="1"/>
  <c r="W1098" i="35" s="1"/>
  <c r="O1099" i="35"/>
  <c r="S1099" i="35" s="1"/>
  <c r="W1099" i="35" s="1"/>
  <c r="O1100" i="35"/>
  <c r="S1100" i="35" s="1"/>
  <c r="W1100" i="35" s="1"/>
  <c r="O1101" i="35"/>
  <c r="S1101" i="35" s="1"/>
  <c r="W1101" i="35" s="1"/>
  <c r="O1102" i="35"/>
  <c r="S1102" i="35" s="1"/>
  <c r="W1102" i="35" s="1"/>
  <c r="O1103" i="35"/>
  <c r="S1103" i="35" s="1"/>
  <c r="W1103" i="35" s="1"/>
  <c r="O1104" i="35"/>
  <c r="S1104" i="35" s="1"/>
  <c r="W1104" i="35" s="1"/>
  <c r="O1105" i="35"/>
  <c r="S1105" i="35" s="1"/>
  <c r="W1105" i="35" s="1"/>
  <c r="O1106" i="35"/>
  <c r="S1106" i="35" s="1"/>
  <c r="W1106" i="35" s="1"/>
  <c r="O1107" i="35"/>
  <c r="S1107" i="35" s="1"/>
  <c r="W1107" i="35" s="1"/>
  <c r="O1108" i="35"/>
  <c r="S1108" i="35" s="1"/>
  <c r="W1108" i="35" s="1"/>
  <c r="O1109" i="35"/>
  <c r="S1109" i="35" s="1"/>
  <c r="W1109" i="35" s="1"/>
  <c r="O1110" i="35"/>
  <c r="S1110" i="35" s="1"/>
  <c r="W1110" i="35" s="1"/>
  <c r="O1111" i="35"/>
  <c r="S1111" i="35" s="1"/>
  <c r="W1111" i="35" s="1"/>
  <c r="O1114" i="35"/>
  <c r="S1114" i="35" s="1"/>
  <c r="W1114" i="35" s="1"/>
  <c r="O1115" i="35"/>
  <c r="S1115" i="35" s="1"/>
  <c r="W1115" i="35" s="1"/>
  <c r="O1117" i="35"/>
  <c r="S1117" i="35" s="1"/>
  <c r="W1117" i="35" s="1"/>
  <c r="O1118" i="35"/>
  <c r="S1118" i="35" s="1"/>
  <c r="W1118" i="35" s="1"/>
  <c r="O1119" i="35"/>
  <c r="S1119" i="35" s="1"/>
  <c r="W1119" i="35" s="1"/>
  <c r="O1120" i="35"/>
  <c r="S1120" i="35" s="1"/>
  <c r="W1120" i="35" s="1"/>
  <c r="O1121" i="35"/>
  <c r="S1121" i="35" s="1"/>
  <c r="W1121" i="35" s="1"/>
  <c r="O1122" i="35"/>
  <c r="S1122" i="35" s="1"/>
  <c r="W1122" i="35" s="1"/>
  <c r="O1123" i="35"/>
  <c r="S1123" i="35" s="1"/>
  <c r="W1123" i="35" s="1"/>
  <c r="O1124" i="35"/>
  <c r="S1124" i="35" s="1"/>
  <c r="W1124" i="35" s="1"/>
  <c r="O1125" i="35"/>
  <c r="S1125" i="35" s="1"/>
  <c r="W1125" i="35" s="1"/>
  <c r="O1126" i="35"/>
  <c r="S1126" i="35" s="1"/>
  <c r="W1126" i="35" s="1"/>
  <c r="O1127" i="35"/>
  <c r="S1127" i="35" s="1"/>
  <c r="W1127" i="35" s="1"/>
  <c r="O1128" i="35"/>
  <c r="S1128" i="35" s="1"/>
  <c r="W1128" i="35" s="1"/>
  <c r="O1129" i="35"/>
  <c r="S1129" i="35" s="1"/>
  <c r="W1129" i="35" s="1"/>
  <c r="O1131" i="35"/>
  <c r="O1132" i="35"/>
  <c r="O1133" i="35"/>
  <c r="O1135" i="35"/>
  <c r="O1136" i="35"/>
  <c r="O1137" i="35"/>
  <c r="O1138" i="35"/>
  <c r="S1138" i="35" s="1"/>
  <c r="W1138" i="35" s="1"/>
  <c r="O1139" i="35"/>
  <c r="O1140" i="35"/>
  <c r="S1140" i="35" s="1"/>
  <c r="W1140" i="35" s="1"/>
  <c r="O1141" i="35"/>
  <c r="O1144" i="35"/>
  <c r="S1144" i="35" s="1"/>
  <c r="O1145" i="35"/>
  <c r="O1147" i="35"/>
  <c r="O1148" i="35"/>
  <c r="O1150" i="35"/>
  <c r="O1151" i="35"/>
  <c r="O1153" i="35"/>
  <c r="O1154" i="35"/>
  <c r="O1156" i="35"/>
  <c r="S1156" i="35" s="1"/>
  <c r="O1157" i="35"/>
  <c r="S1157" i="35" s="1"/>
  <c r="O1159" i="35"/>
  <c r="S1159" i="35" s="1"/>
  <c r="O1160" i="35"/>
  <c r="S1160" i="35" s="1"/>
  <c r="O1162" i="35"/>
  <c r="S1162" i="35" s="1"/>
  <c r="O1163" i="35"/>
  <c r="S1163" i="35" s="1"/>
  <c r="O1165" i="35"/>
  <c r="O1166" i="35"/>
  <c r="O1168" i="35"/>
  <c r="O1169" i="35"/>
  <c r="O1171" i="35"/>
  <c r="S1171" i="35" s="1"/>
  <c r="W1171" i="35" s="1"/>
  <c r="O1172" i="35"/>
  <c r="S1172" i="35" s="1"/>
  <c r="W1172" i="35" s="1"/>
  <c r="O1174" i="35"/>
  <c r="S1174" i="35" s="1"/>
  <c r="W1174" i="35" s="1"/>
  <c r="O1175" i="35"/>
  <c r="S1175" i="35" s="1"/>
  <c r="W1175" i="35" s="1"/>
  <c r="O1176" i="35"/>
  <c r="O1177" i="35"/>
  <c r="O1178" i="35"/>
  <c r="O1179" i="35"/>
  <c r="O1180" i="35"/>
  <c r="O1181" i="35"/>
  <c r="O1182" i="35"/>
  <c r="O1198" i="35"/>
  <c r="S1198" i="35" s="1"/>
  <c r="O1199" i="35"/>
  <c r="S1199" i="35" s="1"/>
  <c r="O1200" i="35"/>
  <c r="O1201" i="35"/>
  <c r="S1201" i="35" s="1"/>
  <c r="W1201" i="35" s="1"/>
  <c r="O1202" i="35"/>
  <c r="S1202" i="35" s="1"/>
  <c r="W1202" i="35" s="1"/>
  <c r="O1203" i="35"/>
  <c r="S1203" i="35" s="1"/>
  <c r="W1203" i="35" s="1"/>
  <c r="O1206" i="35"/>
  <c r="O1207" i="35"/>
  <c r="O1208" i="35"/>
  <c r="O1209" i="35"/>
  <c r="O1210" i="35"/>
  <c r="S1210" i="35" s="1"/>
  <c r="O1211" i="35"/>
  <c r="S1211" i="35" s="1"/>
  <c r="O1212" i="35"/>
  <c r="S1212" i="35" s="1"/>
  <c r="O1213" i="35"/>
  <c r="S1213" i="35" s="1"/>
  <c r="O1214" i="35"/>
  <c r="S1214" i="35" s="1"/>
  <c r="O1215" i="35"/>
  <c r="S1215" i="35" s="1"/>
  <c r="O1216" i="35"/>
  <c r="S1216" i="35" s="1"/>
  <c r="O1217" i="35"/>
  <c r="O1218" i="35"/>
  <c r="S1218" i="35" s="1"/>
  <c r="O1219" i="35"/>
  <c r="S1219" i="35" s="1"/>
  <c r="O1220" i="35"/>
  <c r="S1220" i="35" s="1"/>
  <c r="O1221" i="35"/>
  <c r="O1222" i="35"/>
  <c r="S1222" i="35" s="1"/>
  <c r="W1222" i="35" s="1"/>
  <c r="O1223" i="35"/>
  <c r="S1223" i="35" s="1"/>
  <c r="W1223" i="35" s="1"/>
  <c r="O1225" i="35"/>
  <c r="O1226" i="35"/>
  <c r="O1227" i="35"/>
  <c r="O1228" i="35"/>
  <c r="O1229" i="35"/>
  <c r="O1230" i="35"/>
  <c r="O1231" i="35"/>
  <c r="O1232" i="35"/>
  <c r="O1234" i="35"/>
  <c r="O1235" i="35"/>
  <c r="O1236" i="35"/>
  <c r="S1236" i="35" s="1"/>
  <c r="O1237" i="35"/>
  <c r="O1238" i="35"/>
  <c r="S1238" i="35" s="1"/>
  <c r="O1239" i="35"/>
  <c r="O1240" i="35"/>
  <c r="O1241" i="35"/>
  <c r="O1242" i="35"/>
  <c r="O1243" i="35"/>
  <c r="O1244" i="35"/>
  <c r="O1245" i="35"/>
  <c r="O1246" i="35"/>
  <c r="S1246" i="35" s="1"/>
  <c r="O1247" i="35"/>
  <c r="O1248" i="35"/>
  <c r="S1248" i="35" s="1"/>
  <c r="O1249" i="35"/>
  <c r="O1250" i="35"/>
  <c r="O1251" i="35"/>
  <c r="O1253" i="35"/>
  <c r="O1254" i="35"/>
  <c r="O1255" i="35"/>
  <c r="O1256" i="35"/>
  <c r="O1257" i="35"/>
  <c r="O1258" i="35"/>
  <c r="O1259" i="35"/>
  <c r="S1259" i="35" s="1"/>
  <c r="O1260" i="35"/>
  <c r="O1261" i="35"/>
  <c r="O1262" i="35"/>
  <c r="O1263" i="35"/>
  <c r="S1263" i="35" s="1"/>
  <c r="O1264" i="35"/>
  <c r="O1265" i="35"/>
  <c r="O1266" i="35"/>
  <c r="O1267" i="35"/>
  <c r="O1268" i="35"/>
  <c r="O1269" i="35"/>
  <c r="O1270" i="35"/>
  <c r="O1271" i="35"/>
  <c r="O1273" i="35"/>
  <c r="O1274" i="35"/>
  <c r="O1275" i="35"/>
  <c r="O1276" i="35"/>
  <c r="O1277" i="35"/>
  <c r="O1278" i="35"/>
  <c r="O1279" i="35"/>
  <c r="O1280" i="35"/>
  <c r="O1281" i="35"/>
  <c r="O1282" i="35"/>
  <c r="O1283" i="35"/>
  <c r="O1284" i="35"/>
  <c r="O1286" i="35"/>
  <c r="O1287" i="35"/>
  <c r="O1288" i="35"/>
  <c r="S1288" i="35" s="1"/>
  <c r="O1289" i="35"/>
  <c r="S1289" i="35" s="1"/>
  <c r="O1290" i="35"/>
  <c r="S1290" i="35" s="1"/>
  <c r="O1291" i="35"/>
  <c r="S1291" i="35" s="1"/>
  <c r="O1292" i="35"/>
  <c r="O1293" i="35"/>
  <c r="O1294" i="35"/>
  <c r="S1294" i="35" s="1"/>
  <c r="O1295" i="35"/>
  <c r="S1295" i="35" s="1"/>
  <c r="O1296" i="35"/>
  <c r="O1297" i="35"/>
  <c r="O1298" i="35"/>
  <c r="S1298" i="35" s="1"/>
  <c r="O1299" i="35"/>
  <c r="O1301" i="35"/>
  <c r="O1302" i="35"/>
  <c r="O1303" i="35"/>
  <c r="O1304" i="35"/>
  <c r="O1305" i="35"/>
  <c r="O1306" i="35"/>
  <c r="O1307" i="35"/>
  <c r="O1308" i="35"/>
  <c r="O1309" i="35"/>
  <c r="O1310" i="35"/>
  <c r="O1311" i="35"/>
  <c r="O1312" i="35"/>
  <c r="O1313" i="35"/>
  <c r="O1314" i="35"/>
  <c r="O1316" i="35"/>
  <c r="O1317" i="35"/>
  <c r="O1318" i="35"/>
  <c r="O1319" i="35"/>
  <c r="O1320" i="35"/>
  <c r="O1321" i="35"/>
  <c r="O1322" i="35"/>
  <c r="O1323" i="35"/>
  <c r="O1324" i="35"/>
  <c r="O1325" i="35"/>
  <c r="O1326" i="35"/>
  <c r="O1329" i="35"/>
  <c r="O1330" i="35"/>
  <c r="O1331" i="35"/>
  <c r="O1332" i="35"/>
  <c r="O1333" i="35"/>
  <c r="O1334" i="35"/>
  <c r="O1335" i="35"/>
  <c r="O1336" i="35"/>
  <c r="O1337" i="35"/>
  <c r="O1338" i="35"/>
  <c r="O1339" i="35"/>
  <c r="O1340" i="35"/>
  <c r="O1341" i="35"/>
  <c r="O1342" i="35"/>
  <c r="O1343" i="35"/>
  <c r="O1344" i="35"/>
  <c r="O1345" i="35"/>
  <c r="O1346" i="35"/>
  <c r="O1347" i="35"/>
  <c r="O1348" i="35"/>
  <c r="O1349" i="35"/>
  <c r="O1350" i="35"/>
  <c r="O1351" i="35"/>
  <c r="O1352" i="35"/>
  <c r="O1353" i="35"/>
  <c r="O1354" i="35"/>
  <c r="O1355" i="35"/>
  <c r="O1356" i="35"/>
  <c r="O1357" i="35"/>
  <c r="O1358" i="35"/>
  <c r="O1359" i="35"/>
  <c r="O1360" i="35"/>
  <c r="O1361" i="35"/>
  <c r="O1362" i="35"/>
  <c r="O1363" i="35"/>
  <c r="O1364" i="35"/>
  <c r="O1365" i="35"/>
  <c r="O1366" i="35"/>
  <c r="O1368" i="35"/>
  <c r="S1368" i="35" s="1"/>
  <c r="W1368" i="35" s="1"/>
  <c r="O1369" i="35"/>
  <c r="S1369" i="35" s="1"/>
  <c r="W1369" i="35" s="1"/>
  <c r="O1370" i="35"/>
  <c r="S1370" i="35" s="1"/>
  <c r="W1370" i="35" s="1"/>
  <c r="O1371" i="35"/>
  <c r="S1371" i="35" s="1"/>
  <c r="W1371" i="35" s="1"/>
  <c r="O1372" i="35"/>
  <c r="S1372" i="35" s="1"/>
  <c r="W1372" i="35" s="1"/>
  <c r="O1373" i="35"/>
  <c r="S1373" i="35" s="1"/>
  <c r="W1373" i="35" s="1"/>
  <c r="O1374" i="35"/>
  <c r="S1374" i="35" s="1"/>
  <c r="W1374" i="35" s="1"/>
  <c r="O1375" i="35"/>
  <c r="S1375" i="35" s="1"/>
  <c r="W1375" i="35" s="1"/>
  <c r="O1376" i="35"/>
  <c r="S1376" i="35" s="1"/>
  <c r="W1376" i="35" s="1"/>
  <c r="O1378" i="35"/>
  <c r="S1378" i="35" s="1"/>
  <c r="W1378" i="35" s="1"/>
  <c r="O1379" i="35"/>
  <c r="S1379" i="35" s="1"/>
  <c r="W1379" i="35" s="1"/>
  <c r="O1380" i="35"/>
  <c r="S1380" i="35" s="1"/>
  <c r="W1380" i="35" s="1"/>
  <c r="O1381" i="35"/>
  <c r="S1381" i="35" s="1"/>
  <c r="W1381" i="35" s="1"/>
  <c r="O1382" i="35"/>
  <c r="O1383" i="35"/>
  <c r="O1384" i="35"/>
  <c r="O1385" i="35"/>
  <c r="O1386" i="35"/>
  <c r="O1387" i="35"/>
  <c r="S1387" i="35" s="1"/>
  <c r="W1387" i="35" s="1"/>
  <c r="O1388" i="35"/>
  <c r="S1388" i="35" s="1"/>
  <c r="W1388" i="35" s="1"/>
  <c r="O1389" i="35"/>
  <c r="S1389" i="35" s="1"/>
  <c r="W1389" i="35" s="1"/>
  <c r="O1390" i="35"/>
  <c r="S1390" i="35" s="1"/>
  <c r="W1390" i="35" s="1"/>
  <c r="O1391" i="35"/>
  <c r="S1391" i="35" s="1"/>
  <c r="W1391" i="35" s="1"/>
  <c r="O1393" i="35"/>
  <c r="O1394" i="35"/>
  <c r="O1395" i="35"/>
  <c r="O1396" i="35"/>
  <c r="S1396" i="35" s="1"/>
  <c r="W1396" i="35" s="1"/>
  <c r="O1397" i="35"/>
  <c r="S1397" i="35" s="1"/>
  <c r="W1397" i="35" s="1"/>
  <c r="O1398" i="35"/>
  <c r="S1398" i="35" s="1"/>
  <c r="W1398" i="35" s="1"/>
  <c r="O1399" i="35"/>
  <c r="O1400" i="35"/>
  <c r="O1401" i="35"/>
  <c r="O1402" i="35"/>
  <c r="S1402" i="35" s="1"/>
  <c r="W1402" i="35" s="1"/>
  <c r="O1403" i="35"/>
  <c r="S1403" i="35" s="1"/>
  <c r="W1403" i="35" s="1"/>
  <c r="O1404" i="35"/>
  <c r="S1404" i="35" s="1"/>
  <c r="W1404" i="35" s="1"/>
  <c r="O1405" i="35"/>
  <c r="S1405" i="35" s="1"/>
  <c r="W1405" i="35" s="1"/>
  <c r="O1406" i="35"/>
  <c r="O1407" i="35"/>
  <c r="O1408" i="35"/>
  <c r="O1409" i="35"/>
  <c r="O1410" i="35"/>
  <c r="O1411" i="35"/>
  <c r="O1412" i="35"/>
  <c r="O1413" i="35"/>
  <c r="O1414" i="35"/>
  <c r="O1415" i="35"/>
  <c r="O1416" i="35"/>
  <c r="O1417" i="35"/>
  <c r="O1418" i="35"/>
  <c r="S1418" i="35" s="1"/>
  <c r="W1418" i="35" s="1"/>
  <c r="O1419" i="35"/>
  <c r="S1419" i="35" s="1"/>
  <c r="W1419" i="35" s="1"/>
  <c r="O1420" i="35"/>
  <c r="S1420" i="35" s="1"/>
  <c r="W1420" i="35" s="1"/>
  <c r="O1421" i="35"/>
  <c r="S1421" i="35" s="1"/>
  <c r="W1421" i="35" s="1"/>
  <c r="O1422" i="35"/>
  <c r="S1422" i="35" s="1"/>
  <c r="W1422" i="35" s="1"/>
  <c r="O1423" i="35"/>
  <c r="S1423" i="35" s="1"/>
  <c r="W1423" i="35" s="1"/>
  <c r="O1424" i="35"/>
  <c r="S1424" i="35" s="1"/>
  <c r="W1424" i="35" s="1"/>
  <c r="O1425" i="35"/>
  <c r="S1425" i="35" s="1"/>
  <c r="W1425" i="35" s="1"/>
  <c r="O1426" i="35"/>
  <c r="S1426" i="35" s="1"/>
  <c r="W1426" i="35" s="1"/>
  <c r="O1427" i="35"/>
  <c r="S1427" i="35" s="1"/>
  <c r="W1427" i="35" s="1"/>
  <c r="O1428" i="35"/>
  <c r="S1428" i="35" s="1"/>
  <c r="W1428" i="35" s="1"/>
  <c r="O1429" i="35"/>
  <c r="S1429" i="35" s="1"/>
  <c r="W1429" i="35" s="1"/>
  <c r="O1430" i="35"/>
  <c r="S1430" i="35" s="1"/>
  <c r="W1430" i="35" s="1"/>
  <c r="O1431" i="35"/>
  <c r="S1431" i="35" s="1"/>
  <c r="W1431" i="35" s="1"/>
  <c r="O1432" i="35"/>
  <c r="S1432" i="35" s="1"/>
  <c r="W1432" i="35" s="1"/>
  <c r="O1433" i="35"/>
  <c r="S1433" i="35" s="1"/>
  <c r="W1433" i="35" s="1"/>
  <c r="O1434" i="35"/>
  <c r="S1434" i="35" s="1"/>
  <c r="W1434" i="35" s="1"/>
  <c r="O1435" i="35"/>
  <c r="O1436" i="35"/>
  <c r="S1436" i="35" s="1"/>
  <c r="W1436" i="35" s="1"/>
  <c r="O1437" i="35"/>
  <c r="S1437" i="35" s="1"/>
  <c r="W1437" i="35" s="1"/>
  <c r="O1438" i="35"/>
  <c r="S1438" i="35" s="1"/>
  <c r="W1438" i="35" s="1"/>
  <c r="O1440" i="35"/>
  <c r="S1440" i="35" s="1"/>
  <c r="W1440" i="35" s="1"/>
  <c r="O1441" i="35"/>
  <c r="S1441" i="35" s="1"/>
  <c r="W1441" i="35" s="1"/>
  <c r="O1442" i="35"/>
  <c r="S1442" i="35" s="1"/>
  <c r="W1442" i="35" s="1"/>
  <c r="O1443" i="35"/>
  <c r="S1443" i="35" s="1"/>
  <c r="W1443" i="35" s="1"/>
  <c r="O1444" i="35"/>
  <c r="S1444" i="35" s="1"/>
  <c r="W1444" i="35" s="1"/>
  <c r="O1445" i="35"/>
  <c r="S1445" i="35" s="1"/>
  <c r="W1445" i="35" s="1"/>
  <c r="O1446" i="35"/>
  <c r="S1446" i="35" s="1"/>
  <c r="W1446" i="35" s="1"/>
  <c r="O1447" i="35"/>
  <c r="S1447" i="35" s="1"/>
  <c r="W1447" i="35" s="1"/>
  <c r="O1448" i="35"/>
  <c r="S1448" i="35" s="1"/>
  <c r="W1448" i="35" s="1"/>
  <c r="O1449" i="35"/>
  <c r="S1449" i="35" s="1"/>
  <c r="W1449" i="35" s="1"/>
  <c r="O1450" i="35"/>
  <c r="S1450" i="35" s="1"/>
  <c r="W1450" i="35" s="1"/>
  <c r="O1451" i="35"/>
  <c r="S1451" i="35" s="1"/>
  <c r="W1451" i="35" s="1"/>
  <c r="O1452" i="35"/>
  <c r="S1452" i="35" s="1"/>
  <c r="W1452" i="35" s="1"/>
  <c r="O1453" i="35"/>
  <c r="S1453" i="35" s="1"/>
  <c r="W1453" i="35" s="1"/>
  <c r="O1454" i="35"/>
  <c r="S1454" i="35" s="1"/>
  <c r="W1454" i="35" s="1"/>
  <c r="O1455" i="35"/>
  <c r="S1455" i="35" s="1"/>
  <c r="W1455" i="35" s="1"/>
  <c r="O1456" i="35"/>
  <c r="S1456" i="35" s="1"/>
  <c r="W1456" i="35" s="1"/>
  <c r="O1457" i="35"/>
  <c r="S1457" i="35" s="1"/>
  <c r="W1457" i="35" s="1"/>
  <c r="O1458" i="35"/>
  <c r="S1458" i="35" s="1"/>
  <c r="W1458" i="35" s="1"/>
  <c r="O1459" i="35"/>
  <c r="S1459" i="35" s="1"/>
  <c r="W1459" i="35" s="1"/>
  <c r="O1460" i="35"/>
  <c r="S1460" i="35" s="1"/>
  <c r="W1460" i="35" s="1"/>
  <c r="O1461" i="35"/>
  <c r="S1461" i="35" s="1"/>
  <c r="W1461" i="35" s="1"/>
  <c r="O1462" i="35"/>
  <c r="S1462" i="35" s="1"/>
  <c r="W1462" i="35" s="1"/>
  <c r="O1463" i="35"/>
  <c r="S1463" i="35" s="1"/>
  <c r="W1463" i="35" s="1"/>
  <c r="O1464" i="35"/>
  <c r="S1464" i="35" s="1"/>
  <c r="W1464" i="35" s="1"/>
  <c r="O1465" i="35"/>
  <c r="S1465" i="35" s="1"/>
  <c r="W1465" i="35" s="1"/>
  <c r="O1466" i="35"/>
  <c r="S1466" i="35" s="1"/>
  <c r="W1466" i="35" s="1"/>
  <c r="O1467" i="35"/>
  <c r="S1467" i="35" s="1"/>
  <c r="W1467" i="35" s="1"/>
  <c r="O1469" i="35"/>
  <c r="S1469" i="35" s="1"/>
  <c r="W1469" i="35" s="1"/>
  <c r="O1470" i="35"/>
  <c r="S1470" i="35" s="1"/>
  <c r="O1471" i="35"/>
  <c r="S1471" i="35" s="1"/>
  <c r="W1471" i="35" s="1"/>
  <c r="O1472" i="35"/>
  <c r="S1472" i="35" s="1"/>
  <c r="W1472" i="35" s="1"/>
  <c r="O1473" i="35"/>
  <c r="S1473" i="35" s="1"/>
  <c r="W1473" i="35" s="1"/>
  <c r="O1474" i="35"/>
  <c r="S1474" i="35" s="1"/>
  <c r="W1474" i="35" s="1"/>
  <c r="O1475" i="35"/>
  <c r="S1475" i="35" s="1"/>
  <c r="W1475" i="35" s="1"/>
  <c r="O1476" i="35"/>
  <c r="S1476" i="35" s="1"/>
  <c r="W1476" i="35" s="1"/>
  <c r="O1477" i="35"/>
  <c r="S1477" i="35" s="1"/>
  <c r="W1477" i="35" s="1"/>
  <c r="O1478" i="35"/>
  <c r="S1478" i="35" s="1"/>
  <c r="W1478" i="35" s="1"/>
  <c r="O1479" i="35"/>
  <c r="S1479" i="35" s="1"/>
  <c r="W1479" i="35" s="1"/>
  <c r="O1480" i="35"/>
  <c r="S1480" i="35" s="1"/>
  <c r="W1480" i="35" s="1"/>
  <c r="O1481" i="35"/>
  <c r="S1481" i="35" s="1"/>
  <c r="W1481" i="35" s="1"/>
  <c r="O1482" i="35"/>
  <c r="S1482" i="35" s="1"/>
  <c r="W1482" i="35" s="1"/>
  <c r="O1483" i="35"/>
  <c r="S1483" i="35" s="1"/>
  <c r="W1483" i="35" s="1"/>
  <c r="O1484" i="35"/>
  <c r="S1484" i="35" s="1"/>
  <c r="W1484" i="35" s="1"/>
  <c r="O1485" i="35"/>
  <c r="S1485" i="35" s="1"/>
  <c r="W1485" i="35" s="1"/>
  <c r="O1486" i="35"/>
  <c r="S1486" i="35" s="1"/>
  <c r="W1486" i="35" s="1"/>
  <c r="O1487" i="35"/>
  <c r="S1487" i="35" s="1"/>
  <c r="W1487" i="35" s="1"/>
  <c r="O1488" i="35"/>
  <c r="S1488" i="35" s="1"/>
  <c r="W1488" i="35" s="1"/>
  <c r="O1489" i="35"/>
  <c r="S1489" i="35" s="1"/>
  <c r="W1489" i="35" s="1"/>
  <c r="O1490" i="35"/>
  <c r="S1490" i="35" s="1"/>
  <c r="W1490" i="35" s="1"/>
  <c r="O1491" i="35"/>
  <c r="S1491" i="35" s="1"/>
  <c r="W1491" i="35" s="1"/>
  <c r="O1493" i="35"/>
  <c r="S1493" i="35" s="1"/>
  <c r="W1493" i="35" s="1"/>
  <c r="O1494" i="35"/>
  <c r="S1494" i="35" s="1"/>
  <c r="W1494" i="35" s="1"/>
  <c r="O1495" i="35"/>
  <c r="S1495" i="35" s="1"/>
  <c r="W1495" i="35" s="1"/>
  <c r="O1496" i="35"/>
  <c r="S1496" i="35" s="1"/>
  <c r="W1496" i="35" s="1"/>
  <c r="O1497" i="35"/>
  <c r="S1497" i="35" s="1"/>
  <c r="W1497" i="35" s="1"/>
  <c r="O1498" i="35"/>
  <c r="S1498" i="35" s="1"/>
  <c r="W1498" i="35" s="1"/>
  <c r="O1499" i="35"/>
  <c r="S1499" i="35" s="1"/>
  <c r="W1499" i="35" s="1"/>
  <c r="O1500" i="35"/>
  <c r="S1500" i="35" s="1"/>
  <c r="W1500" i="35" s="1"/>
  <c r="O1501" i="35"/>
  <c r="S1501" i="35" s="1"/>
  <c r="W1501" i="35" s="1"/>
  <c r="O1502" i="35"/>
  <c r="S1502" i="35" s="1"/>
  <c r="W1502" i="35" s="1"/>
  <c r="O1504" i="35"/>
  <c r="S1504" i="35" s="1"/>
  <c r="W1504" i="35" s="1"/>
  <c r="O1505" i="35"/>
  <c r="S1505" i="35" s="1"/>
  <c r="W1505" i="35" s="1"/>
  <c r="O1506" i="35"/>
  <c r="S1506" i="35" s="1"/>
  <c r="W1506" i="35" s="1"/>
  <c r="O1507" i="35"/>
  <c r="S1507" i="35" s="1"/>
  <c r="W1507" i="35" s="1"/>
  <c r="O1508" i="35"/>
  <c r="S1508" i="35" s="1"/>
  <c r="W1508" i="35" s="1"/>
  <c r="O1509" i="35"/>
  <c r="S1509" i="35" s="1"/>
  <c r="W1509" i="35" s="1"/>
  <c r="O1512" i="35"/>
  <c r="O1513" i="35"/>
  <c r="O1514" i="35"/>
  <c r="O1515" i="35"/>
  <c r="O1516" i="35"/>
  <c r="O1517" i="35"/>
  <c r="O1518" i="35"/>
  <c r="O1519" i="35"/>
  <c r="O1520" i="35"/>
  <c r="O1521" i="35"/>
  <c r="O1522" i="35"/>
  <c r="O1523" i="35"/>
  <c r="S1523" i="35" s="1"/>
  <c r="W1523" i="35" s="1"/>
  <c r="O1524" i="35"/>
  <c r="S1524" i="35" s="1"/>
  <c r="W1524" i="35" s="1"/>
  <c r="O1525" i="35"/>
  <c r="S1525" i="35" s="1"/>
  <c r="W1525" i="35" s="1"/>
  <c r="O1526" i="35"/>
  <c r="S1526" i="35" s="1"/>
  <c r="W1526" i="35" s="1"/>
  <c r="O1527" i="35"/>
  <c r="S1527" i="35" s="1"/>
  <c r="W1527" i="35" s="1"/>
  <c r="O1528" i="35"/>
  <c r="S1528" i="35" s="1"/>
  <c r="W1528" i="35" s="1"/>
  <c r="O1529" i="35"/>
  <c r="S1529" i="35" s="1"/>
  <c r="W1529" i="35" s="1"/>
  <c r="O1530" i="35"/>
  <c r="S1530" i="35" s="1"/>
  <c r="W1530" i="35" s="1"/>
  <c r="O1531" i="35"/>
  <c r="S1531" i="35" s="1"/>
  <c r="W1531" i="35" s="1"/>
  <c r="O1532" i="35"/>
  <c r="S1532" i="35" s="1"/>
  <c r="W1532" i="35" s="1"/>
  <c r="O1533" i="35"/>
  <c r="S1533" i="35" s="1"/>
  <c r="W1533" i="35" s="1"/>
  <c r="O1534" i="35"/>
  <c r="O1535" i="35"/>
  <c r="O1536" i="35"/>
  <c r="S1536" i="35" s="1"/>
  <c r="W1536" i="35" s="1"/>
  <c r="O1537" i="35"/>
  <c r="S1537" i="35" s="1"/>
  <c r="W1537" i="35" s="1"/>
  <c r="O1538" i="35"/>
  <c r="S1538" i="35" s="1"/>
  <c r="W1538" i="35" s="1"/>
  <c r="O1540" i="35"/>
  <c r="S1540" i="35" s="1"/>
  <c r="W1540" i="35" s="1"/>
  <c r="O1541" i="35"/>
  <c r="S1541" i="35" s="1"/>
  <c r="W1541" i="35" s="1"/>
  <c r="O1542" i="35"/>
  <c r="S1542" i="35" s="1"/>
  <c r="W1542" i="35" s="1"/>
  <c r="O1543" i="35"/>
  <c r="S1543" i="35" s="1"/>
  <c r="W1543" i="35" s="1"/>
  <c r="O1544" i="35"/>
  <c r="S1544" i="35" s="1"/>
  <c r="W1544" i="35" s="1"/>
  <c r="O1545" i="35"/>
  <c r="S1545" i="35" s="1"/>
  <c r="W1545" i="35" s="1"/>
  <c r="O1546" i="35"/>
  <c r="S1546" i="35" s="1"/>
  <c r="W1546" i="35" s="1"/>
  <c r="O1547" i="35"/>
  <c r="S1547" i="35" s="1"/>
  <c r="W1547" i="35" s="1"/>
  <c r="O1548" i="35"/>
  <c r="S1548" i="35" s="1"/>
  <c r="W1548" i="35" s="1"/>
  <c r="O1549" i="35"/>
  <c r="S1549" i="35" s="1"/>
  <c r="W1549" i="35" s="1"/>
  <c r="O1550" i="35"/>
  <c r="S1550" i="35" s="1"/>
  <c r="W1550" i="35" s="1"/>
  <c r="O1551" i="35"/>
  <c r="S1551" i="35" s="1"/>
  <c r="W1551" i="35" s="1"/>
  <c r="O1552" i="35"/>
  <c r="S1552" i="35" s="1"/>
  <c r="W1552" i="35" s="1"/>
  <c r="O1553" i="35"/>
  <c r="S1553" i="35" s="1"/>
  <c r="W1553" i="35" s="1"/>
  <c r="O1554" i="35"/>
  <c r="S1554" i="35" s="1"/>
  <c r="W1554" i="35" s="1"/>
  <c r="O1555" i="35"/>
  <c r="S1555" i="35" s="1"/>
  <c r="W1555" i="35" s="1"/>
  <c r="O1556" i="35"/>
  <c r="S1556" i="35" s="1"/>
  <c r="W1556" i="35" s="1"/>
  <c r="O1557" i="35"/>
  <c r="S1557" i="35" s="1"/>
  <c r="W1557" i="35" s="1"/>
  <c r="O1558" i="35"/>
  <c r="S1558" i="35" s="1"/>
  <c r="W1558" i="35" s="1"/>
  <c r="O1559" i="35"/>
  <c r="S1559" i="35" s="1"/>
  <c r="W1559" i="35" s="1"/>
  <c r="O1560" i="35"/>
  <c r="S1560" i="35" s="1"/>
  <c r="W1560" i="35" s="1"/>
  <c r="O1561" i="35"/>
  <c r="S1561" i="35" s="1"/>
  <c r="W1561" i="35" s="1"/>
  <c r="O1562" i="35"/>
  <c r="S1562" i="35" s="1"/>
  <c r="W1562" i="35" s="1"/>
  <c r="O1563" i="35"/>
  <c r="S1563" i="35" s="1"/>
  <c r="W1563" i="35" s="1"/>
  <c r="O1565" i="35"/>
  <c r="S1565" i="35" s="1"/>
  <c r="W1565" i="35" s="1"/>
  <c r="O1566" i="35"/>
  <c r="S1566" i="35" s="1"/>
  <c r="W1566" i="35" s="1"/>
  <c r="O1567" i="35"/>
  <c r="S1567" i="35" s="1"/>
  <c r="W1567" i="35" s="1"/>
  <c r="O1568" i="35"/>
  <c r="O1569" i="35"/>
  <c r="O1570" i="35"/>
  <c r="O1572" i="35"/>
  <c r="S1572" i="35" s="1"/>
  <c r="O1573" i="35"/>
  <c r="O1574" i="35"/>
  <c r="O1575" i="35"/>
  <c r="O1576" i="35"/>
  <c r="O1577" i="35"/>
  <c r="S1577" i="35" s="1"/>
  <c r="O1578" i="35"/>
  <c r="O1579" i="35"/>
  <c r="O1580" i="35"/>
  <c r="O1581" i="35"/>
  <c r="S1581" i="35" s="1"/>
  <c r="O1582" i="35"/>
  <c r="S1582" i="35" s="1"/>
  <c r="O1583" i="35"/>
  <c r="S1583" i="35" s="1"/>
  <c r="O1584" i="35"/>
  <c r="S1584" i="35" s="1"/>
  <c r="O1586" i="35"/>
  <c r="S1586" i="35" s="1"/>
  <c r="W1586" i="35" s="1"/>
  <c r="O1587" i="35"/>
  <c r="S1587" i="35" s="1"/>
  <c r="W1587" i="35" s="1"/>
  <c r="O1588" i="35"/>
  <c r="S1588" i="35" s="1"/>
  <c r="W1588" i="35" s="1"/>
  <c r="O1589" i="35"/>
  <c r="S1589" i="35" s="1"/>
  <c r="W1589" i="35" s="1"/>
  <c r="O1590" i="35"/>
  <c r="S1590" i="35" s="1"/>
  <c r="W1590" i="35" s="1"/>
  <c r="O1591" i="35"/>
  <c r="S1591" i="35" s="1"/>
  <c r="W1591" i="35" s="1"/>
  <c r="O1592" i="35"/>
  <c r="O1593" i="35"/>
  <c r="O1594" i="35"/>
  <c r="O1596" i="35"/>
  <c r="O1597" i="35"/>
  <c r="O1599" i="35"/>
  <c r="O1602" i="35"/>
  <c r="O1603" i="35"/>
  <c r="O1604" i="35"/>
  <c r="O1605" i="35"/>
  <c r="O1606" i="35"/>
  <c r="O1607" i="35"/>
  <c r="O1608" i="35"/>
  <c r="O1609" i="35"/>
  <c r="O1610" i="35"/>
  <c r="O1611" i="35"/>
  <c r="O1612" i="35"/>
  <c r="O1613" i="35"/>
  <c r="O1614" i="35"/>
  <c r="O1615" i="35"/>
  <c r="O1616" i="35"/>
  <c r="O1618" i="35"/>
  <c r="S1618" i="35" s="1"/>
  <c r="O1619" i="35"/>
  <c r="S1619" i="35" s="1"/>
  <c r="O1620" i="35"/>
  <c r="S1620" i="35" s="1"/>
  <c r="W1620" i="35" s="1"/>
  <c r="O1621" i="35"/>
  <c r="S1621" i="35" s="1"/>
  <c r="W1621" i="35" s="1"/>
  <c r="O1622" i="35"/>
  <c r="S1622" i="35" s="1"/>
  <c r="W1622" i="35" s="1"/>
  <c r="O1623" i="35"/>
  <c r="S1623" i="35" s="1"/>
  <c r="W1623" i="35" s="1"/>
  <c r="O1624" i="35"/>
  <c r="S1624" i="35" s="1"/>
  <c r="W1624" i="35" s="1"/>
  <c r="O1625" i="35"/>
  <c r="S1625" i="35" s="1"/>
  <c r="W1625" i="35" s="1"/>
  <c r="O1626" i="35"/>
  <c r="S1626" i="35" s="1"/>
  <c r="W1626" i="35" s="1"/>
  <c r="O1627" i="35"/>
  <c r="S1627" i="35" s="1"/>
  <c r="W1627" i="35" s="1"/>
  <c r="O1628" i="35"/>
  <c r="S1628" i="35" s="1"/>
  <c r="O1629" i="35"/>
  <c r="S1629" i="35" s="1"/>
  <c r="W1629" i="35" s="1"/>
  <c r="O1631" i="35"/>
  <c r="S1631" i="35" s="1"/>
  <c r="O1632" i="35"/>
  <c r="S1632" i="35" s="1"/>
  <c r="O1633" i="35"/>
  <c r="S1633" i="35" s="1"/>
  <c r="O1634" i="35"/>
  <c r="S1634" i="35" s="1"/>
  <c r="O1635" i="35"/>
  <c r="S1635" i="35" s="1"/>
  <c r="W1635" i="35" s="1"/>
  <c r="O1636" i="35"/>
  <c r="S1636" i="35" s="1"/>
  <c r="W1636" i="35" s="1"/>
  <c r="O1637" i="35"/>
  <c r="S1637" i="35" s="1"/>
  <c r="W1637" i="35" s="1"/>
  <c r="O1639" i="35"/>
  <c r="S1639" i="35" s="1"/>
  <c r="W1639" i="35" s="1"/>
  <c r="O1640" i="35"/>
  <c r="S1640" i="35" s="1"/>
  <c r="W1640" i="35" s="1"/>
  <c r="O1641" i="35"/>
  <c r="S1641" i="35" s="1"/>
  <c r="W1641" i="35" s="1"/>
  <c r="O1642" i="35"/>
  <c r="S1642" i="35" s="1"/>
  <c r="W1642" i="35" s="1"/>
  <c r="O1643" i="35"/>
  <c r="S1643" i="35" s="1"/>
  <c r="W1643" i="35" s="1"/>
  <c r="O1644" i="35"/>
  <c r="S1644" i="35" s="1"/>
  <c r="W1644" i="35" s="1"/>
  <c r="O1646" i="35"/>
  <c r="S1646" i="35" s="1"/>
  <c r="W1646" i="35" s="1"/>
  <c r="O1647" i="35"/>
  <c r="S1647" i="35" s="1"/>
  <c r="W1647" i="35" s="1"/>
  <c r="O1648" i="35"/>
  <c r="S1648" i="35" s="1"/>
  <c r="W1648" i="35" s="1"/>
  <c r="O1649" i="35"/>
  <c r="S1649" i="35" s="1"/>
  <c r="W1649" i="35" s="1"/>
  <c r="O1650" i="35"/>
  <c r="S1650" i="35" s="1"/>
  <c r="W1650" i="35" s="1"/>
  <c r="O1651" i="35"/>
  <c r="S1651" i="35" s="1"/>
  <c r="W1651" i="35" s="1"/>
  <c r="O1652" i="35"/>
  <c r="S1652" i="35" s="1"/>
  <c r="W1652" i="35" s="1"/>
  <c r="O1653" i="35"/>
  <c r="S1653" i="35" s="1"/>
  <c r="W1653" i="35" s="1"/>
  <c r="O1654" i="35"/>
  <c r="S1654" i="35" s="1"/>
  <c r="W1654" i="35" s="1"/>
  <c r="O1655" i="35"/>
  <c r="S1655" i="35" s="1"/>
  <c r="W1655" i="35" s="1"/>
  <c r="O1656" i="35"/>
  <c r="S1656" i="35" s="1"/>
  <c r="W1656" i="35" s="1"/>
  <c r="O1657" i="35"/>
  <c r="S1657" i="35" s="1"/>
  <c r="W1657" i="35" s="1"/>
  <c r="O1658" i="35"/>
  <c r="S1658" i="35" s="1"/>
  <c r="W1658" i="35" s="1"/>
  <c r="O1659" i="35"/>
  <c r="S1659" i="35" s="1"/>
  <c r="W1659" i="35" s="1"/>
  <c r="O1660" i="35"/>
  <c r="S1660" i="35" s="1"/>
  <c r="W1660" i="35" s="1"/>
  <c r="O1661" i="35"/>
  <c r="S1661" i="35" s="1"/>
  <c r="W1661" i="35" s="1"/>
  <c r="O1662" i="35"/>
  <c r="S1662" i="35" s="1"/>
  <c r="W1662" i="35" s="1"/>
  <c r="O1663" i="35"/>
  <c r="S1663" i="35" s="1"/>
  <c r="W1663" i="35" s="1"/>
  <c r="O1664" i="35"/>
  <c r="S1664" i="35" s="1"/>
  <c r="W1664" i="35" s="1"/>
  <c r="O1665" i="35"/>
  <c r="S1665" i="35" s="1"/>
  <c r="W1665" i="35" s="1"/>
  <c r="O1666" i="35"/>
  <c r="S1666" i="35" s="1"/>
  <c r="W1666" i="35" s="1"/>
  <c r="O1669" i="35"/>
  <c r="S1669" i="35" s="1"/>
  <c r="O1670" i="35"/>
  <c r="O1671" i="35"/>
  <c r="O1672" i="35"/>
  <c r="S1672" i="35" s="1"/>
  <c r="W1672" i="35" s="1"/>
  <c r="O1673" i="35"/>
  <c r="O1674" i="35"/>
  <c r="O1675" i="35"/>
  <c r="S1675" i="35" s="1"/>
  <c r="W1675" i="35" s="1"/>
  <c r="O1676" i="35"/>
  <c r="O1677" i="35"/>
  <c r="O1678" i="35"/>
  <c r="O1679" i="35"/>
  <c r="O1680" i="35"/>
  <c r="O1681" i="35"/>
  <c r="O1682" i="35"/>
  <c r="O1683" i="35"/>
  <c r="O1684" i="35"/>
  <c r="S1684" i="35" s="1"/>
  <c r="W1684" i="35" s="1"/>
  <c r="O1685" i="35"/>
  <c r="O1686" i="35"/>
  <c r="O1687" i="35"/>
  <c r="O1688" i="35"/>
  <c r="O1689" i="35"/>
  <c r="O1690" i="35"/>
  <c r="O1691" i="35"/>
  <c r="O1693" i="35"/>
  <c r="S1693" i="35" s="1"/>
  <c r="W1693" i="35" s="1"/>
  <c r="O1694" i="35"/>
  <c r="S1694" i="35" s="1"/>
  <c r="W1694" i="35" s="1"/>
  <c r="O1695" i="35"/>
  <c r="S1695" i="35" s="1"/>
  <c r="W1695" i="35" s="1"/>
  <c r="O1696" i="35"/>
  <c r="O11" i="35"/>
  <c r="P43" i="35"/>
  <c r="S43" i="35" s="1"/>
  <c r="V43" i="35" s="1"/>
  <c r="P35" i="35"/>
  <c r="S35" i="35" s="1"/>
  <c r="V35" i="35" s="1"/>
  <c r="P28" i="35"/>
  <c r="S28" i="35" s="1"/>
  <c r="V28" i="35" s="1"/>
  <c r="P29" i="35"/>
  <c r="S29" i="35" s="1"/>
  <c r="V29" i="35" s="1"/>
  <c r="P30" i="35"/>
  <c r="S30" i="35" s="1"/>
  <c r="V30" i="35" s="1"/>
  <c r="P31" i="35"/>
  <c r="S31" i="35" s="1"/>
  <c r="V31" i="35" s="1"/>
  <c r="P32" i="35"/>
  <c r="S32" i="35" s="1"/>
  <c r="V32" i="35" s="1"/>
  <c r="P33" i="35"/>
  <c r="S33" i="35" s="1"/>
  <c r="V33" i="35" s="1"/>
  <c r="P34" i="35"/>
  <c r="S34" i="35" s="1"/>
  <c r="V34" i="35" s="1"/>
  <c r="P22" i="35"/>
  <c r="S22" i="35" s="1"/>
  <c r="V22" i="35" s="1"/>
  <c r="P24" i="35"/>
  <c r="S24" i="35" s="1"/>
  <c r="V24" i="35" s="1"/>
  <c r="P25" i="35"/>
  <c r="S25" i="35" s="1"/>
  <c r="V25" i="35" s="1"/>
  <c r="P26" i="35"/>
  <c r="S26" i="35" s="1"/>
  <c r="V26" i="35" s="1"/>
  <c r="P27" i="35"/>
  <c r="S27" i="35" s="1"/>
  <c r="V27" i="35" s="1"/>
  <c r="P20" i="35"/>
  <c r="S20" i="35" s="1"/>
  <c r="V20" i="35" s="1"/>
  <c r="P13" i="35"/>
  <c r="S13" i="35" s="1"/>
  <c r="V13" i="35" s="1"/>
  <c r="P15" i="35"/>
  <c r="S15" i="35" s="1"/>
  <c r="V15" i="35" s="1"/>
  <c r="P16" i="35"/>
  <c r="S16" i="35" s="1"/>
  <c r="V16" i="35" s="1"/>
  <c r="P17" i="35"/>
  <c r="S17" i="35" s="1"/>
  <c r="V17" i="35" s="1"/>
  <c r="L735" i="38"/>
  <c r="H890" i="38"/>
  <c r="O128" i="38"/>
  <c r="O664" i="38"/>
  <c r="P892" i="38"/>
  <c r="P891" i="38"/>
  <c r="P888" i="38"/>
  <c r="P889" i="38"/>
  <c r="P887" i="38"/>
  <c r="P870" i="38"/>
  <c r="P871" i="38"/>
  <c r="P872" i="38"/>
  <c r="P873" i="38"/>
  <c r="P874" i="38"/>
  <c r="P875" i="38"/>
  <c r="P876" i="38"/>
  <c r="P877" i="38"/>
  <c r="P878" i="38"/>
  <c r="P879" i="38"/>
  <c r="P880" i="38"/>
  <c r="P881" i="38"/>
  <c r="P882" i="38"/>
  <c r="P883" i="38"/>
  <c r="P884" i="38"/>
  <c r="P885" i="38"/>
  <c r="P869" i="38"/>
  <c r="P862" i="38"/>
  <c r="P863" i="38"/>
  <c r="P864" i="38"/>
  <c r="P865" i="38"/>
  <c r="P866" i="38"/>
  <c r="P855" i="38"/>
  <c r="P856" i="38"/>
  <c r="P857" i="38"/>
  <c r="P858" i="38"/>
  <c r="P859" i="38"/>
  <c r="P860" i="38"/>
  <c r="P861" i="38"/>
  <c r="P854" i="38"/>
  <c r="P851" i="38"/>
  <c r="P850" i="38"/>
  <c r="P846" i="38"/>
  <c r="P847" i="38"/>
  <c r="P848" i="38"/>
  <c r="P849" i="38"/>
  <c r="P841" i="38"/>
  <c r="P842" i="38"/>
  <c r="P843" i="38"/>
  <c r="P844" i="38"/>
  <c r="P845" i="38"/>
  <c r="P837" i="38"/>
  <c r="P838" i="38"/>
  <c r="P839" i="38"/>
  <c r="P836" i="38"/>
  <c r="P828" i="38"/>
  <c r="P829" i="38"/>
  <c r="P830" i="38"/>
  <c r="P831" i="38"/>
  <c r="P832" i="38"/>
  <c r="P833" i="38"/>
  <c r="P694" i="38"/>
  <c r="P693" i="38"/>
  <c r="P566" i="38"/>
  <c r="P538" i="38"/>
  <c r="P443" i="38"/>
  <c r="P444" i="38"/>
  <c r="P380" i="38"/>
  <c r="Y1669" i="35" l="1"/>
  <c r="W1669" i="35"/>
  <c r="Y1633" i="35"/>
  <c r="W1633" i="35"/>
  <c r="Y1628" i="35"/>
  <c r="W1628" i="35"/>
  <c r="Y1584" i="35"/>
  <c r="W1584" i="35"/>
  <c r="Y1572" i="35"/>
  <c r="W1572" i="35"/>
  <c r="Y1298" i="35"/>
  <c r="W1298" i="35"/>
  <c r="Y1294" i="35"/>
  <c r="W1294" i="35"/>
  <c r="Y1290" i="35"/>
  <c r="W1290" i="35"/>
  <c r="Y1288" i="35"/>
  <c r="W1288" i="35"/>
  <c r="Y1219" i="35"/>
  <c r="W1219" i="35"/>
  <c r="Y1215" i="35"/>
  <c r="W1215" i="35"/>
  <c r="Y1213" i="35"/>
  <c r="W1213" i="35"/>
  <c r="Y1211" i="35"/>
  <c r="W1211" i="35"/>
  <c r="Y1199" i="35"/>
  <c r="W1199" i="35"/>
  <c r="Y1162" i="35"/>
  <c r="W1162" i="35"/>
  <c r="Y1159" i="35"/>
  <c r="W1159" i="35"/>
  <c r="Y1156" i="35"/>
  <c r="W1156" i="35"/>
  <c r="Y1144" i="35"/>
  <c r="W1144" i="35"/>
  <c r="Y1032" i="35"/>
  <c r="W1032" i="35"/>
  <c r="Y1030" i="35"/>
  <c r="W1030" i="35"/>
  <c r="Y1010" i="35"/>
  <c r="W1010" i="35"/>
  <c r="Y1006" i="35"/>
  <c r="W1006" i="35"/>
  <c r="Y1000" i="35"/>
  <c r="W1000" i="35"/>
  <c r="Y997" i="35"/>
  <c r="W997" i="35"/>
  <c r="Y993" i="35"/>
  <c r="W993" i="35"/>
  <c r="Y939" i="35"/>
  <c r="W939" i="35"/>
  <c r="Y916" i="35"/>
  <c r="W916" i="35"/>
  <c r="Y905" i="35"/>
  <c r="W905" i="35"/>
  <c r="Y897" i="35"/>
  <c r="W897" i="35"/>
  <c r="Y894" i="35"/>
  <c r="W894" i="35"/>
  <c r="Y892" i="35"/>
  <c r="W892" i="35"/>
  <c r="Y836" i="35"/>
  <c r="W836" i="35"/>
  <c r="Y785" i="35"/>
  <c r="W785" i="35"/>
  <c r="Y741" i="35"/>
  <c r="W741" i="35"/>
  <c r="Y671" i="35"/>
  <c r="W671" i="35"/>
  <c r="Y669" i="35"/>
  <c r="W669" i="35"/>
  <c r="Y618" i="35"/>
  <c r="W618" i="35"/>
  <c r="Y616" i="35"/>
  <c r="W616" i="35"/>
  <c r="Y614" i="35"/>
  <c r="W614" i="35"/>
  <c r="Y612" i="35"/>
  <c r="W612" i="35"/>
  <c r="Y610" i="35"/>
  <c r="W610" i="35"/>
  <c r="Y608" i="35"/>
  <c r="W608" i="35"/>
  <c r="Y606" i="35"/>
  <c r="W606" i="35"/>
  <c r="Y604" i="35"/>
  <c r="W604" i="35"/>
  <c r="Y551" i="35"/>
  <c r="W551" i="35"/>
  <c r="Y549" i="35"/>
  <c r="W549" i="35"/>
  <c r="Y522" i="35"/>
  <c r="W522" i="35"/>
  <c r="Y520" i="35"/>
  <c r="W520" i="35"/>
  <c r="Y512" i="35"/>
  <c r="W512" i="35"/>
  <c r="Y510" i="35"/>
  <c r="W510" i="35"/>
  <c r="Y508" i="35"/>
  <c r="W508" i="35"/>
  <c r="Y506" i="35"/>
  <c r="W506" i="35"/>
  <c r="Y501" i="35"/>
  <c r="W501" i="35"/>
  <c r="Y499" i="35"/>
  <c r="W499" i="35"/>
  <c r="Y483" i="35"/>
  <c r="W483" i="35"/>
  <c r="Y478" i="35"/>
  <c r="W478" i="35"/>
  <c r="Y476" i="35"/>
  <c r="W476" i="35"/>
  <c r="Y472" i="35"/>
  <c r="W472" i="35"/>
  <c r="Y470" i="35"/>
  <c r="W470" i="35"/>
  <c r="Y468" i="35"/>
  <c r="W468" i="35"/>
  <c r="Y466" i="35"/>
  <c r="W466" i="35"/>
  <c r="Y461" i="35"/>
  <c r="W461" i="35"/>
  <c r="Y456" i="35"/>
  <c r="W456" i="35"/>
  <c r="Y432" i="35"/>
  <c r="W432" i="35"/>
  <c r="Y410" i="35"/>
  <c r="W410" i="35"/>
  <c r="Y408" i="35"/>
  <c r="W408" i="35"/>
  <c r="Y406" i="35"/>
  <c r="W406" i="35"/>
  <c r="Y404" i="35"/>
  <c r="W404" i="35"/>
  <c r="Y402" i="35"/>
  <c r="W402" i="35"/>
  <c r="Y377" i="35"/>
  <c r="W377" i="35"/>
  <c r="Y375" i="35"/>
  <c r="W375" i="35"/>
  <c r="Y373" i="35"/>
  <c r="W373" i="35"/>
  <c r="Y369" i="35"/>
  <c r="W369" i="35"/>
  <c r="Y361" i="35"/>
  <c r="W361" i="35"/>
  <c r="Y357" i="35"/>
  <c r="W357" i="35"/>
  <c r="Y355" i="35"/>
  <c r="W355" i="35"/>
  <c r="Y353" i="35"/>
  <c r="W353" i="35"/>
  <c r="Y351" i="35"/>
  <c r="W351" i="35"/>
  <c r="Y346" i="35"/>
  <c r="W346" i="35"/>
  <c r="Y316" i="35"/>
  <c r="W316" i="35"/>
  <c r="Y314" i="35"/>
  <c r="W314" i="35"/>
  <c r="Y312" i="35"/>
  <c r="W312" i="35"/>
  <c r="Y306" i="35"/>
  <c r="W306" i="35"/>
  <c r="Y304" i="35"/>
  <c r="W304" i="35"/>
  <c r="Y302" i="35"/>
  <c r="W302" i="35"/>
  <c r="Y292" i="35"/>
  <c r="W292" i="35"/>
  <c r="Y290" i="35"/>
  <c r="W290" i="35"/>
  <c r="Y284" i="35"/>
  <c r="W284" i="35"/>
  <c r="Y275" i="35"/>
  <c r="W275" i="35"/>
  <c r="Y273" i="35"/>
  <c r="W273" i="35"/>
  <c r="Y267" i="35"/>
  <c r="W267" i="35"/>
  <c r="Y265" i="35"/>
  <c r="W265" i="35"/>
  <c r="Y261" i="35"/>
  <c r="W261" i="35"/>
  <c r="Y256" i="35"/>
  <c r="W256" i="35"/>
  <c r="Y254" i="35"/>
  <c r="W254" i="35"/>
  <c r="Y252" i="35"/>
  <c r="W252" i="35"/>
  <c r="Y244" i="35"/>
  <c r="W244" i="35"/>
  <c r="Y242" i="35"/>
  <c r="W242" i="35"/>
  <c r="Y240" i="35"/>
  <c r="W240" i="35"/>
  <c r="Y238" i="35"/>
  <c r="W238" i="35"/>
  <c r="Y236" i="35"/>
  <c r="W236" i="35"/>
  <c r="Y213" i="35"/>
  <c r="W213" i="35"/>
  <c r="Y211" i="35"/>
  <c r="W211" i="35"/>
  <c r="Y209" i="35"/>
  <c r="W209" i="35"/>
  <c r="Y132" i="35"/>
  <c r="W132" i="35"/>
  <c r="Y130" i="35"/>
  <c r="W130" i="35"/>
  <c r="Y128" i="35"/>
  <c r="W128" i="35"/>
  <c r="Y126" i="35"/>
  <c r="W126" i="35"/>
  <c r="Y124" i="35"/>
  <c r="W124" i="35"/>
  <c r="Y122" i="35"/>
  <c r="W122" i="35"/>
  <c r="Y120" i="35"/>
  <c r="W120" i="35"/>
  <c r="Y115" i="35"/>
  <c r="W115" i="35"/>
  <c r="Y108" i="35"/>
  <c r="W108" i="35"/>
  <c r="Y106" i="35"/>
  <c r="W106" i="35"/>
  <c r="Y95" i="35"/>
  <c r="W95" i="35"/>
  <c r="Y1631" i="35"/>
  <c r="W1631" i="35"/>
  <c r="Y1618" i="35"/>
  <c r="W1618" i="35"/>
  <c r="Y1582" i="35"/>
  <c r="W1582" i="35"/>
  <c r="Y1634" i="35"/>
  <c r="W1634" i="35"/>
  <c r="Y1632" i="35"/>
  <c r="W1632" i="35"/>
  <c r="Y1619" i="35"/>
  <c r="W1619" i="35"/>
  <c r="Y1583" i="35"/>
  <c r="W1583" i="35"/>
  <c r="Y1581" i="35"/>
  <c r="W1581" i="35"/>
  <c r="Y1577" i="35"/>
  <c r="W1577" i="35"/>
  <c r="Y1470" i="35"/>
  <c r="W1470" i="35"/>
  <c r="Y1295" i="35"/>
  <c r="W1295" i="35"/>
  <c r="Y1291" i="35"/>
  <c r="W1291" i="35"/>
  <c r="Y1289" i="35"/>
  <c r="W1289" i="35"/>
  <c r="Y1263" i="35"/>
  <c r="W1263" i="35"/>
  <c r="Y1259" i="35"/>
  <c r="W1259" i="35"/>
  <c r="Y1248" i="35"/>
  <c r="W1248" i="35"/>
  <c r="Y1246" i="35"/>
  <c r="W1246" i="35"/>
  <c r="Y1238" i="35"/>
  <c r="W1238" i="35"/>
  <c r="Y1236" i="35"/>
  <c r="W1236" i="35"/>
  <c r="Y1220" i="35"/>
  <c r="W1220" i="35"/>
  <c r="Y1218" i="35"/>
  <c r="W1218" i="35"/>
  <c r="Y1216" i="35"/>
  <c r="W1216" i="35"/>
  <c r="Y1214" i="35"/>
  <c r="W1214" i="35"/>
  <c r="Y1212" i="35"/>
  <c r="W1212" i="35"/>
  <c r="Y1210" i="35"/>
  <c r="W1210" i="35"/>
  <c r="Y1198" i="35"/>
  <c r="W1198" i="35"/>
  <c r="Y1163" i="35"/>
  <c r="W1163" i="35"/>
  <c r="Y1160" i="35"/>
  <c r="W1160" i="35"/>
  <c r="Y1157" i="35"/>
  <c r="W1157" i="35"/>
  <c r="Y1036" i="35"/>
  <c r="W1036" i="35"/>
  <c r="Y1031" i="35"/>
  <c r="W1031" i="35"/>
  <c r="Y1011" i="35"/>
  <c r="W1011" i="35"/>
  <c r="Y1009" i="35"/>
  <c r="W1009" i="35"/>
  <c r="Y998" i="35"/>
  <c r="W998" i="35"/>
  <c r="Y996" i="35"/>
  <c r="W996" i="35"/>
  <c r="Y992" i="35"/>
  <c r="W992" i="35"/>
  <c r="Y984" i="35"/>
  <c r="W984" i="35"/>
  <c r="Y938" i="35"/>
  <c r="W938" i="35"/>
  <c r="Y918" i="35"/>
  <c r="W918" i="35"/>
  <c r="Y896" i="35"/>
  <c r="W896" i="35"/>
  <c r="Y893" i="35"/>
  <c r="W893" i="35"/>
  <c r="Y835" i="35"/>
  <c r="W835" i="35"/>
  <c r="Y801" i="35"/>
  <c r="W801" i="35"/>
  <c r="Y678" i="35"/>
  <c r="W678" i="35"/>
  <c r="Y672" i="35"/>
  <c r="W672" i="35"/>
  <c r="Y668" i="35"/>
  <c r="W668" i="35"/>
  <c r="Y621" i="35"/>
  <c r="W621" i="35"/>
  <c r="Y617" i="35"/>
  <c r="W617" i="35"/>
  <c r="Y615" i="35"/>
  <c r="W615" i="35"/>
  <c r="Y613" i="35"/>
  <c r="W613" i="35"/>
  <c r="Y611" i="35"/>
  <c r="W611" i="35"/>
  <c r="Y609" i="35"/>
  <c r="W609" i="35"/>
  <c r="Y607" i="35"/>
  <c r="W607" i="35"/>
  <c r="Y605" i="35"/>
  <c r="W605" i="35"/>
  <c r="Y603" i="35"/>
  <c r="W603" i="35"/>
  <c r="Y598" i="35"/>
  <c r="W598" i="35"/>
  <c r="Y552" i="35"/>
  <c r="W552" i="35"/>
  <c r="Y550" i="35"/>
  <c r="W550" i="35"/>
  <c r="Y521" i="35"/>
  <c r="W521" i="35"/>
  <c r="Y513" i="35"/>
  <c r="W513" i="35"/>
  <c r="Y511" i="35"/>
  <c r="W511" i="35"/>
  <c r="Y509" i="35"/>
  <c r="W509" i="35"/>
  <c r="Y507" i="35"/>
  <c r="W507" i="35"/>
  <c r="Y500" i="35"/>
  <c r="W500" i="35"/>
  <c r="Y484" i="35"/>
  <c r="W484" i="35"/>
  <c r="Y479" i="35"/>
  <c r="W479" i="35"/>
  <c r="Y477" i="35"/>
  <c r="W477" i="35"/>
  <c r="Y475" i="35"/>
  <c r="W475" i="35"/>
  <c r="Y471" i="35"/>
  <c r="W471" i="35"/>
  <c r="Y469" i="35"/>
  <c r="W469" i="35"/>
  <c r="Y467" i="35"/>
  <c r="W467" i="35"/>
  <c r="Y455" i="35"/>
  <c r="W455" i="35"/>
  <c r="Y431" i="35"/>
  <c r="W431" i="35"/>
  <c r="Y415" i="35"/>
  <c r="W415" i="35"/>
  <c r="Y411" i="35"/>
  <c r="W411" i="35"/>
  <c r="Y409" i="35"/>
  <c r="W409" i="35"/>
  <c r="Y407" i="35"/>
  <c r="W407" i="35"/>
  <c r="Y403" i="35"/>
  <c r="W403" i="35"/>
  <c r="Y399" i="35"/>
  <c r="W399" i="35"/>
  <c r="Y397" i="35"/>
  <c r="W397" i="35"/>
  <c r="Y376" i="35"/>
  <c r="W376" i="35"/>
  <c r="Y372" i="35"/>
  <c r="W372" i="35"/>
  <c r="Y370" i="35"/>
  <c r="W370" i="35"/>
  <c r="Y358" i="35"/>
  <c r="W358" i="35"/>
  <c r="Y356" i="35"/>
  <c r="W356" i="35"/>
  <c r="Y354" i="35"/>
  <c r="W354" i="35"/>
  <c r="Y352" i="35"/>
  <c r="W352" i="35"/>
  <c r="Y350" i="35"/>
  <c r="W350" i="35"/>
  <c r="Y345" i="35"/>
  <c r="W345" i="35"/>
  <c r="Y334" i="35"/>
  <c r="W334" i="35"/>
  <c r="Y307" i="35"/>
  <c r="W307" i="35"/>
  <c r="Y303" i="35"/>
  <c r="W303" i="35"/>
  <c r="Y291" i="35"/>
  <c r="W291" i="35"/>
  <c r="Y272" i="35"/>
  <c r="W272" i="35"/>
  <c r="Y268" i="35"/>
  <c r="W268" i="35"/>
  <c r="Y266" i="35"/>
  <c r="W266" i="35"/>
  <c r="Y262" i="35"/>
  <c r="W262" i="35"/>
  <c r="Y260" i="35"/>
  <c r="W260" i="35"/>
  <c r="Y255" i="35"/>
  <c r="W255" i="35"/>
  <c r="Y251" i="35"/>
  <c r="W251" i="35"/>
  <c r="Y243" i="35"/>
  <c r="W243" i="35"/>
  <c r="Y241" i="35"/>
  <c r="W241" i="35"/>
  <c r="Y239" i="35"/>
  <c r="W239" i="35"/>
  <c r="Y237" i="35"/>
  <c r="W237" i="35"/>
  <c r="Y212" i="35"/>
  <c r="W212" i="35"/>
  <c r="Y210" i="35"/>
  <c r="W210" i="35"/>
  <c r="Y208" i="35"/>
  <c r="W208" i="35"/>
  <c r="Y204" i="35"/>
  <c r="W204" i="35"/>
  <c r="Y131" i="35"/>
  <c r="W131" i="35"/>
  <c r="Y129" i="35"/>
  <c r="W129" i="35"/>
  <c r="Y127" i="35"/>
  <c r="W127" i="35"/>
  <c r="Y125" i="35"/>
  <c r="W125" i="35"/>
  <c r="Y123" i="35"/>
  <c r="W123" i="35"/>
  <c r="Y121" i="35"/>
  <c r="W121" i="35"/>
  <c r="Y116" i="35"/>
  <c r="W116" i="35"/>
  <c r="Y114" i="35"/>
  <c r="W114" i="35"/>
  <c r="Y109" i="35"/>
  <c r="W109" i="35"/>
  <c r="Y107" i="35"/>
  <c r="W107" i="35"/>
  <c r="Q443" i="38"/>
  <c r="R443" i="38" s="1"/>
  <c r="Q566" i="38"/>
  <c r="R566" i="38" s="1"/>
  <c r="Q694" i="38"/>
  <c r="Q850" i="38"/>
  <c r="R850" i="38" s="1"/>
  <c r="Q892" i="38"/>
  <c r="Q444" i="38"/>
  <c r="R444" i="38" s="1"/>
  <c r="Q538" i="38"/>
  <c r="Q693" i="38"/>
  <c r="Q851" i="38"/>
  <c r="R851" i="38" s="1"/>
  <c r="S220" i="35"/>
  <c r="W220" i="35" s="1"/>
  <c r="P220" i="35"/>
  <c r="T220" i="35" s="1"/>
  <c r="X220" i="35" s="1"/>
  <c r="S218" i="35"/>
  <c r="W218" i="35" s="1"/>
  <c r="P218" i="35"/>
  <c r="T218" i="35" s="1"/>
  <c r="X218" i="35" s="1"/>
  <c r="S216" i="35"/>
  <c r="P216" i="35"/>
  <c r="T216" i="35" s="1"/>
  <c r="X216" i="35" s="1"/>
  <c r="S214" i="35"/>
  <c r="P214" i="35"/>
  <c r="T214" i="35" s="1"/>
  <c r="X214" i="35" s="1"/>
  <c r="S221" i="35"/>
  <c r="W221" i="35" s="1"/>
  <c r="P221" i="35"/>
  <c r="T221" i="35" s="1"/>
  <c r="X221" i="35" s="1"/>
  <c r="S219" i="35"/>
  <c r="W219" i="35" s="1"/>
  <c r="P219" i="35"/>
  <c r="T219" i="35" s="1"/>
  <c r="X219" i="35" s="1"/>
  <c r="S217" i="35"/>
  <c r="W217" i="35" s="1"/>
  <c r="P217" i="35"/>
  <c r="T217" i="35" s="1"/>
  <c r="X217" i="35" s="1"/>
  <c r="S215" i="35"/>
  <c r="P215" i="35"/>
  <c r="T215" i="35" s="1"/>
  <c r="X215" i="35" s="1"/>
  <c r="R1675" i="35"/>
  <c r="V1675" i="35" s="1"/>
  <c r="Q1675" i="35"/>
  <c r="U1675" i="35" s="1"/>
  <c r="Y1675" i="35" s="1"/>
  <c r="R1583" i="35"/>
  <c r="V1583" i="35" s="1"/>
  <c r="Q1583" i="35"/>
  <c r="U1583" i="35" s="1"/>
  <c r="R1383" i="35"/>
  <c r="U1383" i="35" s="1"/>
  <c r="X1383" i="35" s="1"/>
  <c r="Q1383" i="35"/>
  <c r="T1383" i="35" s="1"/>
  <c r="W1383" i="35" s="1"/>
  <c r="R1368" i="35"/>
  <c r="V1368" i="35" s="1"/>
  <c r="Q1368" i="35"/>
  <c r="U1368" i="35" s="1"/>
  <c r="R1375" i="35"/>
  <c r="V1375" i="35" s="1"/>
  <c r="Q1375" i="35"/>
  <c r="U1375" i="35" s="1"/>
  <c r="R1373" i="35"/>
  <c r="V1373" i="35" s="1"/>
  <c r="Q1373" i="35"/>
  <c r="U1373" i="35" s="1"/>
  <c r="R1371" i="35"/>
  <c r="V1371" i="35" s="1"/>
  <c r="Q1371" i="35"/>
  <c r="U1371" i="35" s="1"/>
  <c r="R1369" i="35"/>
  <c r="V1369" i="35" s="1"/>
  <c r="Q1369" i="35"/>
  <c r="U1369" i="35" s="1"/>
  <c r="R1382" i="35"/>
  <c r="U1382" i="35" s="1"/>
  <c r="X1382" i="35" s="1"/>
  <c r="Q1382" i="35"/>
  <c r="T1382" i="35" s="1"/>
  <c r="W1382" i="35" s="1"/>
  <c r="R1380" i="35"/>
  <c r="V1380" i="35" s="1"/>
  <c r="Q1380" i="35"/>
  <c r="U1380" i="35" s="1"/>
  <c r="R1378" i="35"/>
  <c r="V1378" i="35" s="1"/>
  <c r="Q1378" i="35"/>
  <c r="U1378" i="35" s="1"/>
  <c r="R1390" i="35"/>
  <c r="V1390" i="35" s="1"/>
  <c r="Q1390" i="35"/>
  <c r="U1390" i="35" s="1"/>
  <c r="R1388" i="35"/>
  <c r="V1388" i="35" s="1"/>
  <c r="Q1388" i="35"/>
  <c r="U1388" i="35" s="1"/>
  <c r="R1386" i="35"/>
  <c r="U1386" i="35" s="1"/>
  <c r="X1386" i="35" s="1"/>
  <c r="Q1386" i="35"/>
  <c r="T1386" i="35" s="1"/>
  <c r="W1386" i="35" s="1"/>
  <c r="R1393" i="35"/>
  <c r="U1393" i="35" s="1"/>
  <c r="X1393" i="35" s="1"/>
  <c r="Q1393" i="35"/>
  <c r="T1393" i="35" s="1"/>
  <c r="W1393" i="35" s="1"/>
  <c r="R1395" i="35"/>
  <c r="U1395" i="35" s="1"/>
  <c r="X1395" i="35" s="1"/>
  <c r="Q1395" i="35"/>
  <c r="T1395" i="35" s="1"/>
  <c r="W1395" i="35" s="1"/>
  <c r="R1398" i="35"/>
  <c r="V1398" i="35" s="1"/>
  <c r="Q1398" i="35"/>
  <c r="U1398" i="35" s="1"/>
  <c r="R1396" i="35"/>
  <c r="V1396" i="35" s="1"/>
  <c r="Q1396" i="35"/>
  <c r="U1396" i="35" s="1"/>
  <c r="R1401" i="35"/>
  <c r="U1401" i="35" s="1"/>
  <c r="X1401" i="35" s="1"/>
  <c r="Q1401" i="35"/>
  <c r="T1401" i="35" s="1"/>
  <c r="W1401" i="35" s="1"/>
  <c r="R1407" i="35"/>
  <c r="U1407" i="35" s="1"/>
  <c r="X1407" i="35" s="1"/>
  <c r="Q1407" i="35"/>
  <c r="T1407" i="35" s="1"/>
  <c r="W1407" i="35" s="1"/>
  <c r="R1405" i="35"/>
  <c r="V1405" i="35" s="1"/>
  <c r="Q1405" i="35"/>
  <c r="U1405" i="35" s="1"/>
  <c r="R1403" i="35"/>
  <c r="V1403" i="35" s="1"/>
  <c r="Q1403" i="35"/>
  <c r="U1403" i="35" s="1"/>
  <c r="R1409" i="35"/>
  <c r="U1409" i="35" s="1"/>
  <c r="X1409" i="35" s="1"/>
  <c r="Q1409" i="35"/>
  <c r="T1409" i="35" s="1"/>
  <c r="W1409" i="35" s="1"/>
  <c r="R1411" i="35"/>
  <c r="U1411" i="35" s="1"/>
  <c r="X1411" i="35" s="1"/>
  <c r="Q1411" i="35"/>
  <c r="T1411" i="35" s="1"/>
  <c r="W1411" i="35" s="1"/>
  <c r="R1413" i="35"/>
  <c r="U1413" i="35" s="1"/>
  <c r="X1413" i="35" s="1"/>
  <c r="Q1413" i="35"/>
  <c r="T1413" i="35" s="1"/>
  <c r="W1413" i="35" s="1"/>
  <c r="R1414" i="35"/>
  <c r="U1414" i="35" s="1"/>
  <c r="X1414" i="35" s="1"/>
  <c r="Q1414" i="35"/>
  <c r="T1414" i="35" s="1"/>
  <c r="W1414" i="35" s="1"/>
  <c r="R1416" i="35"/>
  <c r="U1416" i="35" s="1"/>
  <c r="X1416" i="35" s="1"/>
  <c r="Q1416" i="35"/>
  <c r="T1416" i="35" s="1"/>
  <c r="W1416" i="35" s="1"/>
  <c r="R1433" i="35"/>
  <c r="V1433" i="35" s="1"/>
  <c r="Q1433" i="35"/>
  <c r="U1433" i="35" s="1"/>
  <c r="R1431" i="35"/>
  <c r="V1431" i="35" s="1"/>
  <c r="Q1431" i="35"/>
  <c r="U1431" i="35" s="1"/>
  <c r="R1429" i="35"/>
  <c r="V1429" i="35" s="1"/>
  <c r="Q1429" i="35"/>
  <c r="U1429" i="35" s="1"/>
  <c r="R1427" i="35"/>
  <c r="V1427" i="35" s="1"/>
  <c r="Q1427" i="35"/>
  <c r="U1427" i="35" s="1"/>
  <c r="R1425" i="35"/>
  <c r="V1425" i="35" s="1"/>
  <c r="Q1425" i="35"/>
  <c r="U1425" i="35" s="1"/>
  <c r="R1423" i="35"/>
  <c r="V1423" i="35" s="1"/>
  <c r="Q1423" i="35"/>
  <c r="U1423" i="35" s="1"/>
  <c r="R1421" i="35"/>
  <c r="V1421" i="35" s="1"/>
  <c r="Q1421" i="35"/>
  <c r="U1421" i="35" s="1"/>
  <c r="R1419" i="35"/>
  <c r="V1419" i="35" s="1"/>
  <c r="Q1419" i="35"/>
  <c r="U1419" i="35" s="1"/>
  <c r="R1435" i="35"/>
  <c r="U1435" i="35" s="1"/>
  <c r="X1435" i="35" s="1"/>
  <c r="Q1435" i="35"/>
  <c r="T1435" i="35" s="1"/>
  <c r="W1435" i="35" s="1"/>
  <c r="R1454" i="35"/>
  <c r="V1454" i="35" s="1"/>
  <c r="Q1454" i="35"/>
  <c r="U1454" i="35" s="1"/>
  <c r="R1452" i="35"/>
  <c r="V1452" i="35" s="1"/>
  <c r="Q1452" i="35"/>
  <c r="U1452" i="35" s="1"/>
  <c r="R1450" i="35"/>
  <c r="V1450" i="35" s="1"/>
  <c r="Q1450" i="35"/>
  <c r="U1450" i="35" s="1"/>
  <c r="R1448" i="35"/>
  <c r="V1448" i="35" s="1"/>
  <c r="Q1448" i="35"/>
  <c r="U1448" i="35" s="1"/>
  <c r="R1446" i="35"/>
  <c r="V1446" i="35" s="1"/>
  <c r="Q1446" i="35"/>
  <c r="U1446" i="35" s="1"/>
  <c r="R1444" i="35"/>
  <c r="V1444" i="35" s="1"/>
  <c r="Q1444" i="35"/>
  <c r="U1444" i="35" s="1"/>
  <c r="R1442" i="35"/>
  <c r="V1442" i="35" s="1"/>
  <c r="Q1442" i="35"/>
  <c r="U1442" i="35" s="1"/>
  <c r="R1440" i="35"/>
  <c r="V1440" i="35" s="1"/>
  <c r="Q1440" i="35"/>
  <c r="U1440" i="35" s="1"/>
  <c r="R1437" i="35"/>
  <c r="V1437" i="35" s="1"/>
  <c r="Q1437" i="35"/>
  <c r="U1437" i="35" s="1"/>
  <c r="R1462" i="35"/>
  <c r="V1462" i="35" s="1"/>
  <c r="Q1462" i="35"/>
  <c r="U1462" i="35" s="1"/>
  <c r="R1460" i="35"/>
  <c r="V1460" i="35" s="1"/>
  <c r="Q1460" i="35"/>
  <c r="U1460" i="35" s="1"/>
  <c r="R1458" i="35"/>
  <c r="V1458" i="35" s="1"/>
  <c r="Q1458" i="35"/>
  <c r="U1458" i="35" s="1"/>
  <c r="R1456" i="35"/>
  <c r="V1456" i="35" s="1"/>
  <c r="Q1456" i="35"/>
  <c r="U1456" i="35" s="1"/>
  <c r="R1471" i="35"/>
  <c r="V1471" i="35" s="1"/>
  <c r="Q1471" i="35"/>
  <c r="U1471" i="35" s="1"/>
  <c r="R1469" i="35"/>
  <c r="V1469" i="35" s="1"/>
  <c r="Q1469" i="35"/>
  <c r="U1469" i="35" s="1"/>
  <c r="R1466" i="35"/>
  <c r="V1466" i="35" s="1"/>
  <c r="Q1466" i="35"/>
  <c r="U1466" i="35" s="1"/>
  <c r="R1464" i="35"/>
  <c r="V1464" i="35" s="1"/>
  <c r="Q1464" i="35"/>
  <c r="U1464" i="35" s="1"/>
  <c r="R1475" i="35"/>
  <c r="V1475" i="35" s="1"/>
  <c r="Q1475" i="35"/>
  <c r="U1475" i="35" s="1"/>
  <c r="R1473" i="35"/>
  <c r="V1473" i="35" s="1"/>
  <c r="Q1473" i="35"/>
  <c r="U1473" i="35" s="1"/>
  <c r="R1482" i="35"/>
  <c r="V1482" i="35" s="1"/>
  <c r="Q1482" i="35"/>
  <c r="U1482" i="35" s="1"/>
  <c r="R1480" i="35"/>
  <c r="V1480" i="35" s="1"/>
  <c r="Q1480" i="35"/>
  <c r="U1480" i="35" s="1"/>
  <c r="R1478" i="35"/>
  <c r="V1478" i="35" s="1"/>
  <c r="Q1478" i="35"/>
  <c r="U1478" i="35" s="1"/>
  <c r="R1490" i="35"/>
  <c r="V1490" i="35" s="1"/>
  <c r="Q1490" i="35"/>
  <c r="U1490" i="35" s="1"/>
  <c r="R1488" i="35"/>
  <c r="V1488" i="35" s="1"/>
  <c r="Q1488" i="35"/>
  <c r="U1488" i="35" s="1"/>
  <c r="R1486" i="35"/>
  <c r="V1486" i="35" s="1"/>
  <c r="Q1486" i="35"/>
  <c r="U1486" i="35" s="1"/>
  <c r="R1484" i="35"/>
  <c r="V1484" i="35" s="1"/>
  <c r="Q1484" i="35"/>
  <c r="U1484" i="35" s="1"/>
  <c r="R1500" i="35"/>
  <c r="V1500" i="35" s="1"/>
  <c r="Q1500" i="35"/>
  <c r="U1500" i="35" s="1"/>
  <c r="R1498" i="35"/>
  <c r="V1498" i="35" s="1"/>
  <c r="Q1498" i="35"/>
  <c r="U1498" i="35" s="1"/>
  <c r="R1496" i="35"/>
  <c r="V1496" i="35" s="1"/>
  <c r="Q1496" i="35"/>
  <c r="U1496" i="35" s="1"/>
  <c r="R1494" i="35"/>
  <c r="V1494" i="35" s="1"/>
  <c r="Q1494" i="35"/>
  <c r="U1494" i="35" s="1"/>
  <c r="R1491" i="35"/>
  <c r="V1491" i="35" s="1"/>
  <c r="Q1491" i="35"/>
  <c r="U1491" i="35" s="1"/>
  <c r="R1508" i="35"/>
  <c r="V1508" i="35" s="1"/>
  <c r="Q1508" i="35"/>
  <c r="U1508" i="35" s="1"/>
  <c r="R1506" i="35"/>
  <c r="V1506" i="35" s="1"/>
  <c r="Q1506" i="35"/>
  <c r="U1506" i="35" s="1"/>
  <c r="R1504" i="35"/>
  <c r="V1504" i="35" s="1"/>
  <c r="Q1504" i="35"/>
  <c r="U1504" i="35" s="1"/>
  <c r="R1501" i="35"/>
  <c r="V1501" i="35" s="1"/>
  <c r="Q1501" i="35"/>
  <c r="U1501" i="35" s="1"/>
  <c r="R1512" i="35"/>
  <c r="U1512" i="35" s="1"/>
  <c r="X1512" i="35" s="1"/>
  <c r="Q1512" i="35"/>
  <c r="T1512" i="35" s="1"/>
  <c r="W1512" i="35" s="1"/>
  <c r="R1514" i="35"/>
  <c r="U1514" i="35" s="1"/>
  <c r="X1514" i="35" s="1"/>
  <c r="Q1514" i="35"/>
  <c r="T1514" i="35" s="1"/>
  <c r="W1514" i="35" s="1"/>
  <c r="R1516" i="35"/>
  <c r="U1516" i="35" s="1"/>
  <c r="X1516" i="35" s="1"/>
  <c r="Q1516" i="35"/>
  <c r="T1516" i="35" s="1"/>
  <c r="W1516" i="35" s="1"/>
  <c r="R1518" i="35"/>
  <c r="U1518" i="35" s="1"/>
  <c r="X1518" i="35" s="1"/>
  <c r="Q1518" i="35"/>
  <c r="T1518" i="35" s="1"/>
  <c r="W1518" i="35" s="1"/>
  <c r="R1526" i="35"/>
  <c r="V1526" i="35" s="1"/>
  <c r="Q1526" i="35"/>
  <c r="U1526" i="35" s="1"/>
  <c r="R1524" i="35"/>
  <c r="V1524" i="35" s="1"/>
  <c r="Q1524" i="35"/>
  <c r="U1524" i="35" s="1"/>
  <c r="R1522" i="35"/>
  <c r="U1522" i="35" s="1"/>
  <c r="X1522" i="35" s="1"/>
  <c r="Q1522" i="35"/>
  <c r="T1522" i="35" s="1"/>
  <c r="W1522" i="35" s="1"/>
  <c r="R1520" i="35"/>
  <c r="U1520" i="35" s="1"/>
  <c r="X1520" i="35" s="1"/>
  <c r="Q1520" i="35"/>
  <c r="T1520" i="35" s="1"/>
  <c r="W1520" i="35" s="1"/>
  <c r="R1533" i="35"/>
  <c r="V1533" i="35" s="1"/>
  <c r="Q1533" i="35"/>
  <c r="U1533" i="35" s="1"/>
  <c r="R1531" i="35"/>
  <c r="V1531" i="35" s="1"/>
  <c r="Q1531" i="35"/>
  <c r="U1531" i="35" s="1"/>
  <c r="R1529" i="35"/>
  <c r="V1529" i="35" s="1"/>
  <c r="Q1529" i="35"/>
  <c r="U1529" i="35" s="1"/>
  <c r="R1534" i="35"/>
  <c r="U1534" i="35" s="1"/>
  <c r="X1534" i="35" s="1"/>
  <c r="Q1534" i="35"/>
  <c r="T1534" i="35" s="1"/>
  <c r="W1534" i="35" s="1"/>
  <c r="R1541" i="35"/>
  <c r="V1541" i="35" s="1"/>
  <c r="Q1541" i="35"/>
  <c r="U1541" i="35" s="1"/>
  <c r="R1538" i="35"/>
  <c r="V1538" i="35" s="1"/>
  <c r="Q1538" i="35"/>
  <c r="U1538" i="35" s="1"/>
  <c r="R1536" i="35"/>
  <c r="V1536" i="35" s="1"/>
  <c r="Q1536" i="35"/>
  <c r="U1536" i="35" s="1"/>
  <c r="R1544" i="35"/>
  <c r="V1544" i="35" s="1"/>
  <c r="Q1544" i="35"/>
  <c r="U1544" i="35" s="1"/>
  <c r="R1542" i="35"/>
  <c r="V1542" i="35" s="1"/>
  <c r="Q1542" i="35"/>
  <c r="U1542" i="35" s="1"/>
  <c r="R1553" i="35"/>
  <c r="V1553" i="35" s="1"/>
  <c r="Q1553" i="35"/>
  <c r="U1553" i="35" s="1"/>
  <c r="R1551" i="35"/>
  <c r="V1551" i="35" s="1"/>
  <c r="Q1551" i="35"/>
  <c r="U1551" i="35" s="1"/>
  <c r="R1549" i="35"/>
  <c r="V1549" i="35" s="1"/>
  <c r="Q1549" i="35"/>
  <c r="U1549" i="35" s="1"/>
  <c r="R1547" i="35"/>
  <c r="V1547" i="35" s="1"/>
  <c r="Q1547" i="35"/>
  <c r="U1547" i="35" s="1"/>
  <c r="R1563" i="35"/>
  <c r="V1563" i="35" s="1"/>
  <c r="Q1563" i="35"/>
  <c r="U1563" i="35" s="1"/>
  <c r="R1561" i="35"/>
  <c r="V1561" i="35" s="1"/>
  <c r="Q1561" i="35"/>
  <c r="U1561" i="35" s="1"/>
  <c r="R1559" i="35"/>
  <c r="V1559" i="35" s="1"/>
  <c r="Q1559" i="35"/>
  <c r="U1559" i="35" s="1"/>
  <c r="R1557" i="35"/>
  <c r="V1557" i="35" s="1"/>
  <c r="Q1557" i="35"/>
  <c r="U1557" i="35" s="1"/>
  <c r="R1555" i="35"/>
  <c r="V1555" i="35" s="1"/>
  <c r="Q1555" i="35"/>
  <c r="U1555" i="35" s="1"/>
  <c r="R1571" i="35"/>
  <c r="Q1571" i="35"/>
  <c r="R1566" i="35"/>
  <c r="V1566" i="35" s="1"/>
  <c r="Q1566" i="35"/>
  <c r="U1566" i="35" s="1"/>
  <c r="R1570" i="35"/>
  <c r="Q1570" i="35"/>
  <c r="R1572" i="35"/>
  <c r="V1572" i="35" s="1"/>
  <c r="Q1572" i="35"/>
  <c r="U1572" i="35" s="1"/>
  <c r="R1574" i="35"/>
  <c r="U1574" i="35" s="1"/>
  <c r="X1574" i="35" s="1"/>
  <c r="Q1574" i="35"/>
  <c r="T1574" i="35" s="1"/>
  <c r="W1574" i="35" s="1"/>
  <c r="R1579" i="35"/>
  <c r="U1579" i="35" s="1"/>
  <c r="X1579" i="35" s="1"/>
  <c r="Q1579" i="35"/>
  <c r="T1579" i="35" s="1"/>
  <c r="W1579" i="35" s="1"/>
  <c r="R1577" i="35"/>
  <c r="V1577" i="35" s="1"/>
  <c r="Q1577" i="35"/>
  <c r="U1577" i="35" s="1"/>
  <c r="R1580" i="35"/>
  <c r="U1580" i="35" s="1"/>
  <c r="X1580" i="35" s="1"/>
  <c r="Q1580" i="35"/>
  <c r="T1580" i="35" s="1"/>
  <c r="W1580" i="35" s="1"/>
  <c r="R1584" i="35"/>
  <c r="V1584" i="35" s="1"/>
  <c r="Q1584" i="35"/>
  <c r="U1584" i="35" s="1"/>
  <c r="R1589" i="35"/>
  <c r="V1589" i="35" s="1"/>
  <c r="Q1589" i="35"/>
  <c r="U1589" i="35" s="1"/>
  <c r="R1587" i="35"/>
  <c r="V1587" i="35" s="1"/>
  <c r="Q1587" i="35"/>
  <c r="U1587" i="35" s="1"/>
  <c r="R1591" i="35"/>
  <c r="V1591" i="35" s="1"/>
  <c r="Q1591" i="35"/>
  <c r="U1591" i="35" s="1"/>
  <c r="R1593" i="35"/>
  <c r="U1593" i="35" s="1"/>
  <c r="X1593" i="35" s="1"/>
  <c r="Q1593" i="35"/>
  <c r="T1593" i="35" s="1"/>
  <c r="W1593" i="35" s="1"/>
  <c r="R1600" i="35"/>
  <c r="U1600" i="35" s="1"/>
  <c r="X1600" i="35" s="1"/>
  <c r="Q1600" i="35"/>
  <c r="T1600" i="35" s="1"/>
  <c r="W1600" i="35" s="1"/>
  <c r="R1598" i="35"/>
  <c r="U1598" i="35" s="1"/>
  <c r="X1598" i="35" s="1"/>
  <c r="Q1598" i="35"/>
  <c r="T1598" i="35" s="1"/>
  <c r="W1598" i="35" s="1"/>
  <c r="R1601" i="35"/>
  <c r="U1601" i="35" s="1"/>
  <c r="X1601" i="35" s="1"/>
  <c r="Q1601" i="35"/>
  <c r="T1601" i="35" s="1"/>
  <c r="W1601" i="35" s="1"/>
  <c r="R1603" i="35"/>
  <c r="U1603" i="35" s="1"/>
  <c r="X1603" i="35" s="1"/>
  <c r="Q1603" i="35"/>
  <c r="T1603" i="35" s="1"/>
  <c r="W1603" i="35" s="1"/>
  <c r="R1607" i="35"/>
  <c r="U1607" i="35" s="1"/>
  <c r="X1607" i="35" s="1"/>
  <c r="Q1607" i="35"/>
  <c r="T1607" i="35" s="1"/>
  <c r="W1607" i="35" s="1"/>
  <c r="R1605" i="35"/>
  <c r="U1605" i="35" s="1"/>
  <c r="X1605" i="35" s="1"/>
  <c r="Q1605" i="35"/>
  <c r="T1605" i="35" s="1"/>
  <c r="W1605" i="35" s="1"/>
  <c r="R1609" i="35"/>
  <c r="U1609" i="35" s="1"/>
  <c r="X1609" i="35" s="1"/>
  <c r="Q1609" i="35"/>
  <c r="T1609" i="35" s="1"/>
  <c r="W1609" i="35" s="1"/>
  <c r="R1611" i="35"/>
  <c r="Q1611" i="35"/>
  <c r="R1615" i="35"/>
  <c r="Q1615" i="35"/>
  <c r="R1613" i="35"/>
  <c r="Q1613" i="35"/>
  <c r="R1620" i="35"/>
  <c r="V1620" i="35" s="1"/>
  <c r="Q1620" i="35"/>
  <c r="U1620" i="35" s="1"/>
  <c r="R1618" i="35"/>
  <c r="V1618" i="35" s="1"/>
  <c r="Q1618" i="35"/>
  <c r="U1618" i="35" s="1"/>
  <c r="R1625" i="35"/>
  <c r="V1625" i="35" s="1"/>
  <c r="Q1625" i="35"/>
  <c r="U1625" i="35" s="1"/>
  <c r="R1623" i="35"/>
  <c r="V1623" i="35" s="1"/>
  <c r="Q1623" i="35"/>
  <c r="U1623" i="35" s="1"/>
  <c r="R1621" i="35"/>
  <c r="V1621" i="35" s="1"/>
  <c r="Q1621" i="35"/>
  <c r="U1621" i="35" s="1"/>
  <c r="R1633" i="35"/>
  <c r="V1633" i="35" s="1"/>
  <c r="Q1633" i="35"/>
  <c r="U1633" i="35" s="1"/>
  <c r="R1631" i="35"/>
  <c r="V1631" i="35" s="1"/>
  <c r="Q1631" i="35"/>
  <c r="U1631" i="35" s="1"/>
  <c r="R1628" i="35"/>
  <c r="V1628" i="35" s="1"/>
  <c r="Q1628" i="35"/>
  <c r="U1628" i="35" s="1"/>
  <c r="R1640" i="35"/>
  <c r="V1640" i="35" s="1"/>
  <c r="Q1640" i="35"/>
  <c r="U1640" i="35" s="1"/>
  <c r="R1637" i="35"/>
  <c r="V1637" i="35" s="1"/>
  <c r="Q1637" i="35"/>
  <c r="U1637" i="35" s="1"/>
  <c r="R1635" i="35"/>
  <c r="V1635" i="35" s="1"/>
  <c r="Q1635" i="35"/>
  <c r="U1635" i="35" s="1"/>
  <c r="R1647" i="35"/>
  <c r="V1647" i="35" s="1"/>
  <c r="Q1647" i="35"/>
  <c r="U1647" i="35" s="1"/>
  <c r="R1644" i="35"/>
  <c r="V1644" i="35" s="1"/>
  <c r="Q1644" i="35"/>
  <c r="U1644" i="35" s="1"/>
  <c r="R1642" i="35"/>
  <c r="V1642" i="35" s="1"/>
  <c r="Q1642" i="35"/>
  <c r="U1642" i="35" s="1"/>
  <c r="R1656" i="35"/>
  <c r="V1656" i="35" s="1"/>
  <c r="Q1656" i="35"/>
  <c r="U1656" i="35" s="1"/>
  <c r="R1654" i="35"/>
  <c r="V1654" i="35" s="1"/>
  <c r="Q1654" i="35"/>
  <c r="U1654" i="35" s="1"/>
  <c r="R1652" i="35"/>
  <c r="V1652" i="35" s="1"/>
  <c r="Q1652" i="35"/>
  <c r="U1652" i="35" s="1"/>
  <c r="R1650" i="35"/>
  <c r="V1650" i="35" s="1"/>
  <c r="Q1650" i="35"/>
  <c r="U1650" i="35" s="1"/>
  <c r="R1666" i="35"/>
  <c r="V1666" i="35" s="1"/>
  <c r="Q1666" i="35"/>
  <c r="U1666" i="35" s="1"/>
  <c r="R1664" i="35"/>
  <c r="V1664" i="35" s="1"/>
  <c r="Q1664" i="35"/>
  <c r="U1664" i="35" s="1"/>
  <c r="R1662" i="35"/>
  <c r="V1662" i="35" s="1"/>
  <c r="Q1662" i="35"/>
  <c r="U1662" i="35" s="1"/>
  <c r="R1660" i="35"/>
  <c r="V1660" i="35" s="1"/>
  <c r="Q1660" i="35"/>
  <c r="U1660" i="35" s="1"/>
  <c r="R1658" i="35"/>
  <c r="V1658" i="35" s="1"/>
  <c r="Q1658" i="35"/>
  <c r="U1658" i="35" s="1"/>
  <c r="R1669" i="35"/>
  <c r="V1669" i="35" s="1"/>
  <c r="Q1669" i="35"/>
  <c r="U1669" i="35" s="1"/>
  <c r="R1671" i="35"/>
  <c r="Q1671" i="35"/>
  <c r="R1673" i="35"/>
  <c r="Q1673" i="35"/>
  <c r="R1676" i="35"/>
  <c r="Q1676" i="35"/>
  <c r="R1679" i="35"/>
  <c r="Q1679" i="35"/>
  <c r="R1677" i="35"/>
  <c r="Q1677" i="35"/>
  <c r="R1682" i="35"/>
  <c r="Q1682" i="35"/>
  <c r="R1687" i="35"/>
  <c r="Q1687" i="35"/>
  <c r="R1685" i="35"/>
  <c r="Q1685" i="35"/>
  <c r="R1691" i="35"/>
  <c r="Q1691" i="35"/>
  <c r="R1689" i="35"/>
  <c r="Q1689" i="35"/>
  <c r="R1693" i="35"/>
  <c r="V1693" i="35" s="1"/>
  <c r="Q1693" i="35"/>
  <c r="U1693" i="35" s="1"/>
  <c r="R1694" i="35"/>
  <c r="V1694" i="35" s="1"/>
  <c r="Q1694" i="35"/>
  <c r="U1694" i="35" s="1"/>
  <c r="R1582" i="35"/>
  <c r="V1582" i="35" s="1"/>
  <c r="Q1582" i="35"/>
  <c r="U1582" i="35" s="1"/>
  <c r="R1376" i="35"/>
  <c r="V1376" i="35" s="1"/>
  <c r="Q1376" i="35"/>
  <c r="U1376" i="35" s="1"/>
  <c r="R1374" i="35"/>
  <c r="V1374" i="35" s="1"/>
  <c r="Q1374" i="35"/>
  <c r="U1374" i="35" s="1"/>
  <c r="R1372" i="35"/>
  <c r="V1372" i="35" s="1"/>
  <c r="Q1372" i="35"/>
  <c r="U1372" i="35" s="1"/>
  <c r="R1370" i="35"/>
  <c r="V1370" i="35" s="1"/>
  <c r="Q1370" i="35"/>
  <c r="U1370" i="35" s="1"/>
  <c r="R1384" i="35"/>
  <c r="U1384" i="35" s="1"/>
  <c r="X1384" i="35" s="1"/>
  <c r="Q1384" i="35"/>
  <c r="T1384" i="35" s="1"/>
  <c r="W1384" i="35" s="1"/>
  <c r="R1381" i="35"/>
  <c r="V1381" i="35" s="1"/>
  <c r="Q1381" i="35"/>
  <c r="U1381" i="35" s="1"/>
  <c r="R1379" i="35"/>
  <c r="V1379" i="35" s="1"/>
  <c r="Q1379" i="35"/>
  <c r="U1379" i="35" s="1"/>
  <c r="R1391" i="35"/>
  <c r="V1391" i="35" s="1"/>
  <c r="Q1391" i="35"/>
  <c r="U1391" i="35" s="1"/>
  <c r="R1389" i="35"/>
  <c r="V1389" i="35" s="1"/>
  <c r="Q1389" i="35"/>
  <c r="U1389" i="35" s="1"/>
  <c r="R1387" i="35"/>
  <c r="V1387" i="35" s="1"/>
  <c r="Q1387" i="35"/>
  <c r="U1387" i="35" s="1"/>
  <c r="R1385" i="35"/>
  <c r="U1385" i="35" s="1"/>
  <c r="X1385" i="35" s="1"/>
  <c r="Q1385" i="35"/>
  <c r="T1385" i="35" s="1"/>
  <c r="W1385" i="35" s="1"/>
  <c r="R1394" i="35"/>
  <c r="U1394" i="35" s="1"/>
  <c r="X1394" i="35" s="1"/>
  <c r="Q1394" i="35"/>
  <c r="T1394" i="35" s="1"/>
  <c r="W1394" i="35" s="1"/>
  <c r="R1399" i="35"/>
  <c r="U1399" i="35" s="1"/>
  <c r="X1399" i="35" s="1"/>
  <c r="Q1399" i="35"/>
  <c r="T1399" i="35" s="1"/>
  <c r="W1399" i="35" s="1"/>
  <c r="R1397" i="35"/>
  <c r="V1397" i="35" s="1"/>
  <c r="Q1397" i="35"/>
  <c r="U1397" i="35" s="1"/>
  <c r="R1400" i="35"/>
  <c r="U1400" i="35" s="1"/>
  <c r="X1400" i="35" s="1"/>
  <c r="Q1400" i="35"/>
  <c r="T1400" i="35" s="1"/>
  <c r="W1400" i="35" s="1"/>
  <c r="R1402" i="35"/>
  <c r="V1402" i="35" s="1"/>
  <c r="Q1402" i="35"/>
  <c r="U1402" i="35" s="1"/>
  <c r="R1406" i="35"/>
  <c r="U1406" i="35" s="1"/>
  <c r="X1406" i="35" s="1"/>
  <c r="Q1406" i="35"/>
  <c r="T1406" i="35" s="1"/>
  <c r="W1406" i="35" s="1"/>
  <c r="R1404" i="35"/>
  <c r="V1404" i="35" s="1"/>
  <c r="Q1404" i="35"/>
  <c r="U1404" i="35" s="1"/>
  <c r="R1408" i="35"/>
  <c r="U1408" i="35" s="1"/>
  <c r="X1408" i="35" s="1"/>
  <c r="Q1408" i="35"/>
  <c r="T1408" i="35" s="1"/>
  <c r="W1408" i="35" s="1"/>
  <c r="R1410" i="35"/>
  <c r="U1410" i="35" s="1"/>
  <c r="X1410" i="35" s="1"/>
  <c r="Q1410" i="35"/>
  <c r="T1410" i="35" s="1"/>
  <c r="W1410" i="35" s="1"/>
  <c r="R1412" i="35"/>
  <c r="U1412" i="35" s="1"/>
  <c r="X1412" i="35" s="1"/>
  <c r="Q1412" i="35"/>
  <c r="T1412" i="35" s="1"/>
  <c r="W1412" i="35" s="1"/>
  <c r="R1415" i="35"/>
  <c r="U1415" i="35" s="1"/>
  <c r="X1415" i="35" s="1"/>
  <c r="Q1415" i="35"/>
  <c r="T1415" i="35" s="1"/>
  <c r="W1415" i="35" s="1"/>
  <c r="R1417" i="35"/>
  <c r="U1417" i="35" s="1"/>
  <c r="X1417" i="35" s="1"/>
  <c r="Q1417" i="35"/>
  <c r="T1417" i="35" s="1"/>
  <c r="W1417" i="35" s="1"/>
  <c r="R1434" i="35"/>
  <c r="V1434" i="35" s="1"/>
  <c r="Q1434" i="35"/>
  <c r="U1434" i="35" s="1"/>
  <c r="R1432" i="35"/>
  <c r="V1432" i="35" s="1"/>
  <c r="Q1432" i="35"/>
  <c r="U1432" i="35" s="1"/>
  <c r="R1430" i="35"/>
  <c r="V1430" i="35" s="1"/>
  <c r="Q1430" i="35"/>
  <c r="U1430" i="35" s="1"/>
  <c r="R1428" i="35"/>
  <c r="V1428" i="35" s="1"/>
  <c r="Q1428" i="35"/>
  <c r="U1428" i="35" s="1"/>
  <c r="R1426" i="35"/>
  <c r="V1426" i="35" s="1"/>
  <c r="Q1426" i="35"/>
  <c r="U1426" i="35" s="1"/>
  <c r="R1424" i="35"/>
  <c r="V1424" i="35" s="1"/>
  <c r="Q1424" i="35"/>
  <c r="U1424" i="35" s="1"/>
  <c r="R1422" i="35"/>
  <c r="V1422" i="35" s="1"/>
  <c r="Q1422" i="35"/>
  <c r="U1422" i="35" s="1"/>
  <c r="R1420" i="35"/>
  <c r="V1420" i="35" s="1"/>
  <c r="Q1420" i="35"/>
  <c r="U1420" i="35" s="1"/>
  <c r="R1418" i="35"/>
  <c r="V1418" i="35" s="1"/>
  <c r="Q1418" i="35"/>
  <c r="U1418" i="35" s="1"/>
  <c r="R1436" i="35"/>
  <c r="V1436" i="35" s="1"/>
  <c r="Q1436" i="35"/>
  <c r="U1436" i="35" s="1"/>
  <c r="R1453" i="35"/>
  <c r="V1453" i="35" s="1"/>
  <c r="Q1453" i="35"/>
  <c r="U1453" i="35" s="1"/>
  <c r="R1451" i="35"/>
  <c r="V1451" i="35" s="1"/>
  <c r="Q1451" i="35"/>
  <c r="U1451" i="35" s="1"/>
  <c r="R1449" i="35"/>
  <c r="V1449" i="35" s="1"/>
  <c r="Q1449" i="35"/>
  <c r="U1449" i="35" s="1"/>
  <c r="R1447" i="35"/>
  <c r="V1447" i="35" s="1"/>
  <c r="Q1447" i="35"/>
  <c r="U1447" i="35" s="1"/>
  <c r="R1445" i="35"/>
  <c r="V1445" i="35" s="1"/>
  <c r="Q1445" i="35"/>
  <c r="U1445" i="35" s="1"/>
  <c r="R1443" i="35"/>
  <c r="V1443" i="35" s="1"/>
  <c r="Q1443" i="35"/>
  <c r="U1443" i="35" s="1"/>
  <c r="R1441" i="35"/>
  <c r="V1441" i="35" s="1"/>
  <c r="Q1441" i="35"/>
  <c r="U1441" i="35" s="1"/>
  <c r="R1438" i="35"/>
  <c r="V1438" i="35" s="1"/>
  <c r="Q1438" i="35"/>
  <c r="U1438" i="35" s="1"/>
  <c r="R1463" i="35"/>
  <c r="V1463" i="35" s="1"/>
  <c r="Q1463" i="35"/>
  <c r="U1463" i="35" s="1"/>
  <c r="R1461" i="35"/>
  <c r="V1461" i="35" s="1"/>
  <c r="Q1461" i="35"/>
  <c r="U1461" i="35" s="1"/>
  <c r="R1459" i="35"/>
  <c r="V1459" i="35" s="1"/>
  <c r="Q1459" i="35"/>
  <c r="U1459" i="35" s="1"/>
  <c r="R1457" i="35"/>
  <c r="V1457" i="35" s="1"/>
  <c r="Q1457" i="35"/>
  <c r="U1457" i="35" s="1"/>
  <c r="R1455" i="35"/>
  <c r="V1455" i="35" s="1"/>
  <c r="Q1455" i="35"/>
  <c r="U1455" i="35" s="1"/>
  <c r="R1470" i="35"/>
  <c r="V1470" i="35" s="1"/>
  <c r="Q1470" i="35"/>
  <c r="U1470" i="35" s="1"/>
  <c r="R1467" i="35"/>
  <c r="V1467" i="35" s="1"/>
  <c r="Q1467" i="35"/>
  <c r="U1467" i="35" s="1"/>
  <c r="R1465" i="35"/>
  <c r="V1465" i="35" s="1"/>
  <c r="Q1465" i="35"/>
  <c r="U1465" i="35" s="1"/>
  <c r="R1476" i="35"/>
  <c r="V1476" i="35" s="1"/>
  <c r="Q1476" i="35"/>
  <c r="U1476" i="35" s="1"/>
  <c r="R1474" i="35"/>
  <c r="V1474" i="35" s="1"/>
  <c r="Q1474" i="35"/>
  <c r="U1474" i="35" s="1"/>
  <c r="R1472" i="35"/>
  <c r="V1472" i="35" s="1"/>
  <c r="Q1472" i="35"/>
  <c r="U1472" i="35" s="1"/>
  <c r="R1481" i="35"/>
  <c r="V1481" i="35" s="1"/>
  <c r="Q1481" i="35"/>
  <c r="U1481" i="35" s="1"/>
  <c r="R1479" i="35"/>
  <c r="V1479" i="35" s="1"/>
  <c r="Q1479" i="35"/>
  <c r="U1479" i="35" s="1"/>
  <c r="R1477" i="35"/>
  <c r="V1477" i="35" s="1"/>
  <c r="Q1477" i="35"/>
  <c r="U1477" i="35" s="1"/>
  <c r="R1489" i="35"/>
  <c r="V1489" i="35" s="1"/>
  <c r="Q1489" i="35"/>
  <c r="U1489" i="35" s="1"/>
  <c r="R1487" i="35"/>
  <c r="V1487" i="35" s="1"/>
  <c r="Q1487" i="35"/>
  <c r="U1487" i="35" s="1"/>
  <c r="R1485" i="35"/>
  <c r="V1485" i="35" s="1"/>
  <c r="Q1485" i="35"/>
  <c r="U1485" i="35" s="1"/>
  <c r="R1483" i="35"/>
  <c r="V1483" i="35" s="1"/>
  <c r="Q1483" i="35"/>
  <c r="U1483" i="35" s="1"/>
  <c r="R1499" i="35"/>
  <c r="V1499" i="35" s="1"/>
  <c r="Q1499" i="35"/>
  <c r="U1499" i="35" s="1"/>
  <c r="R1497" i="35"/>
  <c r="V1497" i="35" s="1"/>
  <c r="Q1497" i="35"/>
  <c r="U1497" i="35" s="1"/>
  <c r="R1495" i="35"/>
  <c r="V1495" i="35" s="1"/>
  <c r="Q1495" i="35"/>
  <c r="U1495" i="35" s="1"/>
  <c r="R1493" i="35"/>
  <c r="V1493" i="35" s="1"/>
  <c r="Q1493" i="35"/>
  <c r="U1493" i="35" s="1"/>
  <c r="R1509" i="35"/>
  <c r="V1509" i="35" s="1"/>
  <c r="Q1509" i="35"/>
  <c r="U1509" i="35" s="1"/>
  <c r="R1507" i="35"/>
  <c r="V1507" i="35" s="1"/>
  <c r="Q1507" i="35"/>
  <c r="U1507" i="35" s="1"/>
  <c r="R1505" i="35"/>
  <c r="V1505" i="35" s="1"/>
  <c r="Q1505" i="35"/>
  <c r="U1505" i="35" s="1"/>
  <c r="R1502" i="35"/>
  <c r="V1502" i="35" s="1"/>
  <c r="Q1502" i="35"/>
  <c r="U1502" i="35" s="1"/>
  <c r="R1503" i="35"/>
  <c r="U1503" i="35" s="1"/>
  <c r="X1503" i="35" s="1"/>
  <c r="Q1503" i="35"/>
  <c r="T1503" i="35" s="1"/>
  <c r="W1503" i="35" s="1"/>
  <c r="R1513" i="35"/>
  <c r="U1513" i="35" s="1"/>
  <c r="X1513" i="35" s="1"/>
  <c r="Q1513" i="35"/>
  <c r="T1513" i="35" s="1"/>
  <c r="W1513" i="35" s="1"/>
  <c r="R1517" i="35"/>
  <c r="U1517" i="35" s="1"/>
  <c r="X1517" i="35" s="1"/>
  <c r="Q1517" i="35"/>
  <c r="T1517" i="35" s="1"/>
  <c r="W1517" i="35" s="1"/>
  <c r="R1515" i="35"/>
  <c r="U1515" i="35" s="1"/>
  <c r="X1515" i="35" s="1"/>
  <c r="Q1515" i="35"/>
  <c r="T1515" i="35" s="1"/>
  <c r="W1515" i="35" s="1"/>
  <c r="R1527" i="35"/>
  <c r="V1527" i="35" s="1"/>
  <c r="Q1527" i="35"/>
  <c r="U1527" i="35" s="1"/>
  <c r="R1525" i="35"/>
  <c r="V1525" i="35" s="1"/>
  <c r="Q1525" i="35"/>
  <c r="U1525" i="35" s="1"/>
  <c r="R1523" i="35"/>
  <c r="V1523" i="35" s="1"/>
  <c r="Q1523" i="35"/>
  <c r="U1523" i="35" s="1"/>
  <c r="R1521" i="35"/>
  <c r="U1521" i="35" s="1"/>
  <c r="X1521" i="35" s="1"/>
  <c r="Q1521" i="35"/>
  <c r="T1521" i="35" s="1"/>
  <c r="W1521" i="35" s="1"/>
  <c r="R1519" i="35"/>
  <c r="U1519" i="35" s="1"/>
  <c r="X1519" i="35" s="1"/>
  <c r="Q1519" i="35"/>
  <c r="T1519" i="35" s="1"/>
  <c r="W1519" i="35" s="1"/>
  <c r="R1532" i="35"/>
  <c r="V1532" i="35" s="1"/>
  <c r="Q1532" i="35"/>
  <c r="U1532" i="35" s="1"/>
  <c r="R1530" i="35"/>
  <c r="V1530" i="35" s="1"/>
  <c r="Q1530" i="35"/>
  <c r="U1530" i="35" s="1"/>
  <c r="R1528" i="35"/>
  <c r="V1528" i="35" s="1"/>
  <c r="Q1528" i="35"/>
  <c r="U1528" i="35" s="1"/>
  <c r="R1535" i="35"/>
  <c r="U1535" i="35" s="1"/>
  <c r="X1535" i="35" s="1"/>
  <c r="Q1535" i="35"/>
  <c r="T1535" i="35" s="1"/>
  <c r="W1535" i="35" s="1"/>
  <c r="R1540" i="35"/>
  <c r="V1540" i="35" s="1"/>
  <c r="Q1540" i="35"/>
  <c r="U1540" i="35" s="1"/>
  <c r="R1537" i="35"/>
  <c r="V1537" i="35" s="1"/>
  <c r="Q1537" i="35"/>
  <c r="U1537" i="35" s="1"/>
  <c r="R1545" i="35"/>
  <c r="V1545" i="35" s="1"/>
  <c r="Q1545" i="35"/>
  <c r="U1545" i="35" s="1"/>
  <c r="R1543" i="35"/>
  <c r="V1543" i="35" s="1"/>
  <c r="Q1543" i="35"/>
  <c r="U1543" i="35" s="1"/>
  <c r="R1554" i="35"/>
  <c r="V1554" i="35" s="1"/>
  <c r="Q1554" i="35"/>
  <c r="U1554" i="35" s="1"/>
  <c r="R1552" i="35"/>
  <c r="V1552" i="35" s="1"/>
  <c r="Q1552" i="35"/>
  <c r="U1552" i="35" s="1"/>
  <c r="R1550" i="35"/>
  <c r="V1550" i="35" s="1"/>
  <c r="Q1550" i="35"/>
  <c r="U1550" i="35" s="1"/>
  <c r="R1548" i="35"/>
  <c r="V1548" i="35" s="1"/>
  <c r="Q1548" i="35"/>
  <c r="U1548" i="35" s="1"/>
  <c r="R1546" i="35"/>
  <c r="V1546" i="35" s="1"/>
  <c r="Q1546" i="35"/>
  <c r="U1546" i="35" s="1"/>
  <c r="R1562" i="35"/>
  <c r="V1562" i="35" s="1"/>
  <c r="Q1562" i="35"/>
  <c r="U1562" i="35" s="1"/>
  <c r="R1560" i="35"/>
  <c r="V1560" i="35" s="1"/>
  <c r="Q1560" i="35"/>
  <c r="U1560" i="35" s="1"/>
  <c r="R1558" i="35"/>
  <c r="V1558" i="35" s="1"/>
  <c r="Q1558" i="35"/>
  <c r="U1558" i="35" s="1"/>
  <c r="R1556" i="35"/>
  <c r="V1556" i="35" s="1"/>
  <c r="Q1556" i="35"/>
  <c r="U1556" i="35" s="1"/>
  <c r="R1564" i="35"/>
  <c r="V1564" i="35" s="1"/>
  <c r="Q1564" i="35"/>
  <c r="U1564" i="35" s="1"/>
  <c r="R1565" i="35"/>
  <c r="V1565" i="35" s="1"/>
  <c r="Q1565" i="35"/>
  <c r="U1565" i="35" s="1"/>
  <c r="R1567" i="35"/>
  <c r="V1567" i="35" s="1"/>
  <c r="Q1567" i="35"/>
  <c r="U1567" i="35" s="1"/>
  <c r="R1568" i="35"/>
  <c r="U1568" i="35" s="1"/>
  <c r="X1568" i="35" s="1"/>
  <c r="Q1568" i="35"/>
  <c r="T1568" i="35" s="1"/>
  <c r="W1568" i="35" s="1"/>
  <c r="R1569" i="35"/>
  <c r="U1569" i="35" s="1"/>
  <c r="X1569" i="35" s="1"/>
  <c r="Q1569" i="35"/>
  <c r="T1569" i="35" s="1"/>
  <c r="W1569" i="35" s="1"/>
  <c r="R1575" i="35"/>
  <c r="U1575" i="35" s="1"/>
  <c r="X1575" i="35" s="1"/>
  <c r="Q1575" i="35"/>
  <c r="T1575" i="35" s="1"/>
  <c r="W1575" i="35" s="1"/>
  <c r="R1573" i="35"/>
  <c r="U1573" i="35" s="1"/>
  <c r="X1573" i="35" s="1"/>
  <c r="Q1573" i="35"/>
  <c r="T1573" i="35" s="1"/>
  <c r="W1573" i="35" s="1"/>
  <c r="R1578" i="35"/>
  <c r="U1578" i="35" s="1"/>
  <c r="X1578" i="35" s="1"/>
  <c r="Q1578" i="35"/>
  <c r="T1578" i="35" s="1"/>
  <c r="W1578" i="35" s="1"/>
  <c r="R1576" i="35"/>
  <c r="U1576" i="35" s="1"/>
  <c r="X1576" i="35" s="1"/>
  <c r="Q1576" i="35"/>
  <c r="T1576" i="35" s="1"/>
  <c r="W1576" i="35" s="1"/>
  <c r="R1581" i="35"/>
  <c r="V1581" i="35" s="1"/>
  <c r="Q1581" i="35"/>
  <c r="U1581" i="35" s="1"/>
  <c r="R1590" i="35"/>
  <c r="V1590" i="35" s="1"/>
  <c r="Q1590" i="35"/>
  <c r="U1590" i="35" s="1"/>
  <c r="R1588" i="35"/>
  <c r="V1588" i="35" s="1"/>
  <c r="Q1588" i="35"/>
  <c r="U1588" i="35" s="1"/>
  <c r="R1586" i="35"/>
  <c r="V1586" i="35" s="1"/>
  <c r="Q1586" i="35"/>
  <c r="U1586" i="35" s="1"/>
  <c r="R1592" i="35"/>
  <c r="Q1592" i="35"/>
  <c r="R1596" i="35"/>
  <c r="U1596" i="35" s="1"/>
  <c r="X1596" i="35" s="1"/>
  <c r="Q1596" i="35"/>
  <c r="T1596" i="35" s="1"/>
  <c r="W1596" i="35" s="1"/>
  <c r="R1599" i="35"/>
  <c r="U1599" i="35" s="1"/>
  <c r="X1599" i="35" s="1"/>
  <c r="Q1599" i="35"/>
  <c r="T1599" i="35" s="1"/>
  <c r="W1599" i="35" s="1"/>
  <c r="R1597" i="35"/>
  <c r="U1597" i="35" s="1"/>
  <c r="X1597" i="35" s="1"/>
  <c r="Q1597" i="35"/>
  <c r="T1597" i="35" s="1"/>
  <c r="W1597" i="35" s="1"/>
  <c r="R1602" i="35"/>
  <c r="U1602" i="35" s="1"/>
  <c r="X1602" i="35" s="1"/>
  <c r="Q1602" i="35"/>
  <c r="T1602" i="35" s="1"/>
  <c r="W1602" i="35" s="1"/>
  <c r="R1604" i="35"/>
  <c r="U1604" i="35" s="1"/>
  <c r="X1604" i="35" s="1"/>
  <c r="Q1604" i="35"/>
  <c r="T1604" i="35" s="1"/>
  <c r="W1604" i="35" s="1"/>
  <c r="R1606" i="35"/>
  <c r="U1606" i="35" s="1"/>
  <c r="X1606" i="35" s="1"/>
  <c r="Q1606" i="35"/>
  <c r="T1606" i="35" s="1"/>
  <c r="W1606" i="35" s="1"/>
  <c r="R1608" i="35"/>
  <c r="U1608" i="35" s="1"/>
  <c r="X1608" i="35" s="1"/>
  <c r="Q1608" i="35"/>
  <c r="T1608" i="35" s="1"/>
  <c r="W1608" i="35" s="1"/>
  <c r="R1612" i="35"/>
  <c r="Q1612" i="35"/>
  <c r="R1610" i="35"/>
  <c r="Q1610" i="35"/>
  <c r="R1614" i="35"/>
  <c r="Q1614" i="35"/>
  <c r="R1616" i="35"/>
  <c r="Q1616" i="35"/>
  <c r="R1619" i="35"/>
  <c r="V1619" i="35" s="1"/>
  <c r="Q1619" i="35"/>
  <c r="U1619" i="35" s="1"/>
  <c r="R1626" i="35"/>
  <c r="V1626" i="35" s="1"/>
  <c r="Q1626" i="35"/>
  <c r="U1626" i="35" s="1"/>
  <c r="R1624" i="35"/>
  <c r="V1624" i="35" s="1"/>
  <c r="Q1624" i="35"/>
  <c r="U1624" i="35" s="1"/>
  <c r="R1622" i="35"/>
  <c r="V1622" i="35" s="1"/>
  <c r="Q1622" i="35"/>
  <c r="U1622" i="35" s="1"/>
  <c r="R1634" i="35"/>
  <c r="V1634" i="35" s="1"/>
  <c r="Q1634" i="35"/>
  <c r="U1634" i="35" s="1"/>
  <c r="R1632" i="35"/>
  <c r="V1632" i="35" s="1"/>
  <c r="Q1632" i="35"/>
  <c r="U1632" i="35" s="1"/>
  <c r="R1629" i="35"/>
  <c r="V1629" i="35" s="1"/>
  <c r="Q1629" i="35"/>
  <c r="U1629" i="35" s="1"/>
  <c r="R1627" i="35"/>
  <c r="V1627" i="35" s="1"/>
  <c r="Q1627" i="35"/>
  <c r="U1627" i="35" s="1"/>
  <c r="R1639" i="35"/>
  <c r="V1639" i="35" s="1"/>
  <c r="Q1639" i="35"/>
  <c r="U1639" i="35" s="1"/>
  <c r="R1636" i="35"/>
  <c r="V1636" i="35" s="1"/>
  <c r="Q1636" i="35"/>
  <c r="U1636" i="35" s="1"/>
  <c r="R1648" i="35"/>
  <c r="V1648" i="35" s="1"/>
  <c r="Q1648" i="35"/>
  <c r="U1648" i="35" s="1"/>
  <c r="R1646" i="35"/>
  <c r="V1646" i="35" s="1"/>
  <c r="Q1646" i="35"/>
  <c r="U1646" i="35" s="1"/>
  <c r="R1643" i="35"/>
  <c r="V1643" i="35" s="1"/>
  <c r="Q1643" i="35"/>
  <c r="U1643" i="35" s="1"/>
  <c r="R1641" i="35"/>
  <c r="V1641" i="35" s="1"/>
  <c r="Q1641" i="35"/>
  <c r="U1641" i="35" s="1"/>
  <c r="R1655" i="35"/>
  <c r="V1655" i="35" s="1"/>
  <c r="Q1655" i="35"/>
  <c r="U1655" i="35" s="1"/>
  <c r="R1653" i="35"/>
  <c r="V1653" i="35" s="1"/>
  <c r="Q1653" i="35"/>
  <c r="U1653" i="35" s="1"/>
  <c r="R1651" i="35"/>
  <c r="V1651" i="35" s="1"/>
  <c r="Q1651" i="35"/>
  <c r="U1651" i="35" s="1"/>
  <c r="R1649" i="35"/>
  <c r="V1649" i="35" s="1"/>
  <c r="Q1649" i="35"/>
  <c r="U1649" i="35" s="1"/>
  <c r="R1665" i="35"/>
  <c r="V1665" i="35" s="1"/>
  <c r="Q1665" i="35"/>
  <c r="U1665" i="35" s="1"/>
  <c r="R1663" i="35"/>
  <c r="V1663" i="35" s="1"/>
  <c r="Q1663" i="35"/>
  <c r="U1663" i="35" s="1"/>
  <c r="R1661" i="35"/>
  <c r="V1661" i="35" s="1"/>
  <c r="Q1661" i="35"/>
  <c r="U1661" i="35" s="1"/>
  <c r="R1659" i="35"/>
  <c r="V1659" i="35" s="1"/>
  <c r="Q1659" i="35"/>
  <c r="U1659" i="35" s="1"/>
  <c r="R1657" i="35"/>
  <c r="V1657" i="35" s="1"/>
  <c r="Q1657" i="35"/>
  <c r="U1657" i="35" s="1"/>
  <c r="R1672" i="35"/>
  <c r="V1672" i="35" s="1"/>
  <c r="Q1672" i="35"/>
  <c r="U1672" i="35" s="1"/>
  <c r="R1670" i="35"/>
  <c r="U1670" i="35" s="1"/>
  <c r="X1670" i="35" s="1"/>
  <c r="Q1670" i="35"/>
  <c r="T1670" i="35" s="1"/>
  <c r="W1670" i="35" s="1"/>
  <c r="R1674" i="35"/>
  <c r="U1674" i="35" s="1"/>
  <c r="X1674" i="35" s="1"/>
  <c r="Q1674" i="35"/>
  <c r="T1674" i="35" s="1"/>
  <c r="W1674" i="35" s="1"/>
  <c r="R1680" i="35"/>
  <c r="Q1680" i="35"/>
  <c r="R1678" i="35"/>
  <c r="Q1678" i="35"/>
  <c r="R1683" i="35"/>
  <c r="Q1683" i="35"/>
  <c r="R1681" i="35"/>
  <c r="Q1681" i="35"/>
  <c r="R1686" i="35"/>
  <c r="Q1686" i="35"/>
  <c r="R1684" i="35"/>
  <c r="V1684" i="35" s="1"/>
  <c r="Q1684" i="35"/>
  <c r="U1684" i="35" s="1"/>
  <c r="R1690" i="35"/>
  <c r="Q1690" i="35"/>
  <c r="R1688" i="35"/>
  <c r="Q1688" i="35"/>
  <c r="R1695" i="35"/>
  <c r="V1695" i="35" s="1"/>
  <c r="Q1695" i="35"/>
  <c r="U1695" i="35" s="1"/>
  <c r="R1696" i="35"/>
  <c r="Q1696" i="35"/>
  <c r="R11" i="35"/>
  <c r="U11" i="35" s="1"/>
  <c r="X11" i="35" s="1"/>
  <c r="Q11" i="35"/>
  <c r="T11" i="35" s="1"/>
  <c r="W11" i="35" s="1"/>
  <c r="R17" i="35"/>
  <c r="U17" i="35" s="1"/>
  <c r="X17" i="35" s="1"/>
  <c r="Q17" i="35"/>
  <c r="T17" i="35" s="1"/>
  <c r="W17" i="35" s="1"/>
  <c r="R15" i="35"/>
  <c r="U15" i="35" s="1"/>
  <c r="X15" i="35" s="1"/>
  <c r="Q15" i="35"/>
  <c r="T15" i="35" s="1"/>
  <c r="W15" i="35" s="1"/>
  <c r="R13" i="35"/>
  <c r="U13" i="35" s="1"/>
  <c r="X13" i="35" s="1"/>
  <c r="Q13" i="35"/>
  <c r="T13" i="35" s="1"/>
  <c r="W13" i="35" s="1"/>
  <c r="R21" i="35"/>
  <c r="U21" i="35" s="1"/>
  <c r="X21" i="35" s="1"/>
  <c r="Q21" i="35"/>
  <c r="T21" i="35" s="1"/>
  <c r="W21" i="35" s="1"/>
  <c r="R27" i="35"/>
  <c r="U27" i="35" s="1"/>
  <c r="X27" i="35" s="1"/>
  <c r="Q27" i="35"/>
  <c r="T27" i="35" s="1"/>
  <c r="W27" i="35" s="1"/>
  <c r="R25" i="35"/>
  <c r="U25" i="35" s="1"/>
  <c r="X25" i="35" s="1"/>
  <c r="Q25" i="35"/>
  <c r="T25" i="35" s="1"/>
  <c r="W25" i="35" s="1"/>
  <c r="R23" i="35"/>
  <c r="U23" i="35" s="1"/>
  <c r="X23" i="35" s="1"/>
  <c r="Q23" i="35"/>
  <c r="T23" i="35" s="1"/>
  <c r="W23" i="35" s="1"/>
  <c r="R34" i="35"/>
  <c r="U34" i="35" s="1"/>
  <c r="X34" i="35" s="1"/>
  <c r="Q34" i="35"/>
  <c r="T34" i="35" s="1"/>
  <c r="W34" i="35" s="1"/>
  <c r="R32" i="35"/>
  <c r="U32" i="35" s="1"/>
  <c r="X32" i="35" s="1"/>
  <c r="Q32" i="35"/>
  <c r="T32" i="35" s="1"/>
  <c r="W32" i="35" s="1"/>
  <c r="R30" i="35"/>
  <c r="U30" i="35" s="1"/>
  <c r="X30" i="35" s="1"/>
  <c r="Q30" i="35"/>
  <c r="T30" i="35" s="1"/>
  <c r="W30" i="35" s="1"/>
  <c r="R28" i="35"/>
  <c r="U28" i="35" s="1"/>
  <c r="X28" i="35" s="1"/>
  <c r="Q28" i="35"/>
  <c r="T28" i="35" s="1"/>
  <c r="W28" i="35" s="1"/>
  <c r="R43" i="35"/>
  <c r="U43" i="35" s="1"/>
  <c r="X43" i="35" s="1"/>
  <c r="Q43" i="35"/>
  <c r="T43" i="35" s="1"/>
  <c r="W43" i="35" s="1"/>
  <c r="R41" i="35"/>
  <c r="U41" i="35" s="1"/>
  <c r="X41" i="35" s="1"/>
  <c r="Q41" i="35"/>
  <c r="T41" i="35" s="1"/>
  <c r="W41" i="35" s="1"/>
  <c r="R39" i="35"/>
  <c r="U39" i="35" s="1"/>
  <c r="X39" i="35" s="1"/>
  <c r="Q39" i="35"/>
  <c r="T39" i="35" s="1"/>
  <c r="W39" i="35" s="1"/>
  <c r="R37" i="35"/>
  <c r="U37" i="35" s="1"/>
  <c r="X37" i="35" s="1"/>
  <c r="Q37" i="35"/>
  <c r="T37" i="35" s="1"/>
  <c r="W37" i="35" s="1"/>
  <c r="R1326" i="35"/>
  <c r="U1326" i="35" s="1"/>
  <c r="X1326" i="35" s="1"/>
  <c r="Q1326" i="35"/>
  <c r="T1326" i="35" s="1"/>
  <c r="W1326" i="35" s="1"/>
  <c r="R1322" i="35"/>
  <c r="U1322" i="35" s="1"/>
  <c r="X1322" i="35" s="1"/>
  <c r="Q1322" i="35"/>
  <c r="T1322" i="35" s="1"/>
  <c r="W1322" i="35" s="1"/>
  <c r="R1318" i="35"/>
  <c r="U1318" i="35" s="1"/>
  <c r="X1318" i="35" s="1"/>
  <c r="Q1318" i="35"/>
  <c r="T1318" i="35" s="1"/>
  <c r="W1318" i="35" s="1"/>
  <c r="R1316" i="35"/>
  <c r="U1316" i="35" s="1"/>
  <c r="X1316" i="35" s="1"/>
  <c r="Q1316" i="35"/>
  <c r="T1316" i="35" s="1"/>
  <c r="W1316" i="35" s="1"/>
  <c r="R1311" i="35"/>
  <c r="U1311" i="35" s="1"/>
  <c r="X1311" i="35" s="1"/>
  <c r="Q1311" i="35"/>
  <c r="T1311" i="35" s="1"/>
  <c r="W1311" i="35" s="1"/>
  <c r="R1309" i="35"/>
  <c r="U1309" i="35" s="1"/>
  <c r="X1309" i="35" s="1"/>
  <c r="Q1309" i="35"/>
  <c r="T1309" i="35" s="1"/>
  <c r="W1309" i="35" s="1"/>
  <c r="R1305" i="35"/>
  <c r="U1305" i="35" s="1"/>
  <c r="X1305" i="35" s="1"/>
  <c r="Q1305" i="35"/>
  <c r="T1305" i="35" s="1"/>
  <c r="W1305" i="35" s="1"/>
  <c r="R1303" i="35"/>
  <c r="U1303" i="35" s="1"/>
  <c r="X1303" i="35" s="1"/>
  <c r="Q1303" i="35"/>
  <c r="T1303" i="35" s="1"/>
  <c r="W1303" i="35" s="1"/>
  <c r="R1301" i="35"/>
  <c r="U1301" i="35" s="1"/>
  <c r="X1301" i="35" s="1"/>
  <c r="Q1301" i="35"/>
  <c r="T1301" i="35" s="1"/>
  <c r="W1301" i="35" s="1"/>
  <c r="R1296" i="35"/>
  <c r="U1296" i="35" s="1"/>
  <c r="X1296" i="35" s="1"/>
  <c r="Q1296" i="35"/>
  <c r="T1296" i="35" s="1"/>
  <c r="W1296" i="35" s="1"/>
  <c r="R1294" i="35"/>
  <c r="V1294" i="35" s="1"/>
  <c r="Q1294" i="35"/>
  <c r="U1294" i="35" s="1"/>
  <c r="R1290" i="35"/>
  <c r="V1290" i="35" s="1"/>
  <c r="Q1290" i="35"/>
  <c r="U1290" i="35" s="1"/>
  <c r="R1288" i="35"/>
  <c r="V1288" i="35" s="1"/>
  <c r="Q1288" i="35"/>
  <c r="U1288" i="35" s="1"/>
  <c r="R1286" i="35"/>
  <c r="U1286" i="35" s="1"/>
  <c r="X1286" i="35" s="1"/>
  <c r="Q1286" i="35"/>
  <c r="T1286" i="35" s="1"/>
  <c r="W1286" i="35" s="1"/>
  <c r="R1279" i="35"/>
  <c r="U1279" i="35" s="1"/>
  <c r="X1279" i="35" s="1"/>
  <c r="Q1279" i="35"/>
  <c r="T1279" i="35" s="1"/>
  <c r="W1279" i="35" s="1"/>
  <c r="R1277" i="35"/>
  <c r="U1277" i="35" s="1"/>
  <c r="X1277" i="35" s="1"/>
  <c r="Q1277" i="35"/>
  <c r="T1277" i="35" s="1"/>
  <c r="W1277" i="35" s="1"/>
  <c r="R1275" i="35"/>
  <c r="U1275" i="35" s="1"/>
  <c r="X1275" i="35" s="1"/>
  <c r="Q1275" i="35"/>
  <c r="T1275" i="35" s="1"/>
  <c r="W1275" i="35" s="1"/>
  <c r="R1273" i="35"/>
  <c r="U1273" i="35" s="1"/>
  <c r="X1273" i="35" s="1"/>
  <c r="Q1273" i="35"/>
  <c r="T1273" i="35" s="1"/>
  <c r="W1273" i="35" s="1"/>
  <c r="R1260" i="35"/>
  <c r="U1260" i="35" s="1"/>
  <c r="X1260" i="35" s="1"/>
  <c r="Q1260" i="35"/>
  <c r="T1260" i="35" s="1"/>
  <c r="W1260" i="35" s="1"/>
  <c r="R1256" i="35"/>
  <c r="U1256" i="35" s="1"/>
  <c r="X1256" i="35" s="1"/>
  <c r="Q1256" i="35"/>
  <c r="T1256" i="35" s="1"/>
  <c r="W1256" i="35" s="1"/>
  <c r="R1254" i="35"/>
  <c r="U1254" i="35" s="1"/>
  <c r="X1254" i="35" s="1"/>
  <c r="Q1254" i="35"/>
  <c r="T1254" i="35" s="1"/>
  <c r="W1254" i="35" s="1"/>
  <c r="R1251" i="35"/>
  <c r="U1251" i="35" s="1"/>
  <c r="X1251" i="35" s="1"/>
  <c r="Q1251" i="35"/>
  <c r="T1251" i="35" s="1"/>
  <c r="W1251" i="35" s="1"/>
  <c r="R1249" i="35"/>
  <c r="U1249" i="35" s="1"/>
  <c r="X1249" i="35" s="1"/>
  <c r="Q1249" i="35"/>
  <c r="T1249" i="35" s="1"/>
  <c r="W1249" i="35" s="1"/>
  <c r="R1247" i="35"/>
  <c r="U1247" i="35" s="1"/>
  <c r="X1247" i="35" s="1"/>
  <c r="Q1247" i="35"/>
  <c r="T1247" i="35" s="1"/>
  <c r="W1247" i="35" s="1"/>
  <c r="R1245" i="35"/>
  <c r="U1245" i="35" s="1"/>
  <c r="X1245" i="35" s="1"/>
  <c r="Q1245" i="35"/>
  <c r="T1245" i="35" s="1"/>
  <c r="W1245" i="35" s="1"/>
  <c r="R1243" i="35"/>
  <c r="U1243" i="35" s="1"/>
  <c r="X1243" i="35" s="1"/>
  <c r="Q1243" i="35"/>
  <c r="T1243" i="35" s="1"/>
  <c r="W1243" i="35" s="1"/>
  <c r="R1241" i="35"/>
  <c r="U1241" i="35" s="1"/>
  <c r="X1241" i="35" s="1"/>
  <c r="Q1241" i="35"/>
  <c r="T1241" i="35" s="1"/>
  <c r="W1241" i="35" s="1"/>
  <c r="R1239" i="35"/>
  <c r="U1239" i="35" s="1"/>
  <c r="X1239" i="35" s="1"/>
  <c r="Q1239" i="35"/>
  <c r="T1239" i="35" s="1"/>
  <c r="W1239" i="35" s="1"/>
  <c r="R1237" i="35"/>
  <c r="U1237" i="35" s="1"/>
  <c r="X1237" i="35" s="1"/>
  <c r="Q1237" i="35"/>
  <c r="T1237" i="35" s="1"/>
  <c r="W1237" i="35" s="1"/>
  <c r="R1235" i="35"/>
  <c r="U1235" i="35" s="1"/>
  <c r="X1235" i="35" s="1"/>
  <c r="Q1235" i="35"/>
  <c r="T1235" i="35" s="1"/>
  <c r="W1235" i="35" s="1"/>
  <c r="R1232" i="35"/>
  <c r="U1232" i="35" s="1"/>
  <c r="X1232" i="35" s="1"/>
  <c r="Q1232" i="35"/>
  <c r="T1232" i="35" s="1"/>
  <c r="W1232" i="35" s="1"/>
  <c r="R1230" i="35"/>
  <c r="U1230" i="35" s="1"/>
  <c r="X1230" i="35" s="1"/>
  <c r="Q1230" i="35"/>
  <c r="T1230" i="35" s="1"/>
  <c r="W1230" i="35" s="1"/>
  <c r="R1228" i="35"/>
  <c r="U1228" i="35" s="1"/>
  <c r="X1228" i="35" s="1"/>
  <c r="Q1228" i="35"/>
  <c r="T1228" i="35" s="1"/>
  <c r="W1228" i="35" s="1"/>
  <c r="R1226" i="35"/>
  <c r="U1226" i="35" s="1"/>
  <c r="X1226" i="35" s="1"/>
  <c r="Q1226" i="35"/>
  <c r="T1226" i="35" s="1"/>
  <c r="W1226" i="35" s="1"/>
  <c r="R1221" i="35"/>
  <c r="U1221" i="35" s="1"/>
  <c r="X1221" i="35" s="1"/>
  <c r="Q1221" i="35"/>
  <c r="T1221" i="35" s="1"/>
  <c r="W1221" i="35" s="1"/>
  <c r="R1217" i="35"/>
  <c r="U1217" i="35" s="1"/>
  <c r="X1217" i="35" s="1"/>
  <c r="Q1217" i="35"/>
  <c r="T1217" i="35" s="1"/>
  <c r="W1217" i="35" s="1"/>
  <c r="R1209" i="35"/>
  <c r="U1209" i="35" s="1"/>
  <c r="X1209" i="35" s="1"/>
  <c r="Q1209" i="35"/>
  <c r="T1209" i="35" s="1"/>
  <c r="W1209" i="35" s="1"/>
  <c r="R1207" i="35"/>
  <c r="U1207" i="35" s="1"/>
  <c r="X1207" i="35" s="1"/>
  <c r="Q1207" i="35"/>
  <c r="T1207" i="35" s="1"/>
  <c r="W1207" i="35" s="1"/>
  <c r="R1156" i="35"/>
  <c r="V1156" i="35" s="1"/>
  <c r="Q1156" i="35"/>
  <c r="U1156" i="35" s="1"/>
  <c r="R1144" i="35"/>
  <c r="V1144" i="35" s="1"/>
  <c r="Q1144" i="35"/>
  <c r="U1144" i="35" s="1"/>
  <c r="R1060" i="35"/>
  <c r="U1060" i="35" s="1"/>
  <c r="X1060" i="35" s="1"/>
  <c r="Q1060" i="35"/>
  <c r="T1060" i="35" s="1"/>
  <c r="W1060" i="35" s="1"/>
  <c r="R1036" i="35"/>
  <c r="V1036" i="35" s="1"/>
  <c r="Q1036" i="35"/>
  <c r="U1036" i="35" s="1"/>
  <c r="R1032" i="35"/>
  <c r="V1032" i="35" s="1"/>
  <c r="Q1032" i="35"/>
  <c r="U1032" i="35" s="1"/>
  <c r="R1030" i="35"/>
  <c r="V1030" i="35" s="1"/>
  <c r="Q1030" i="35"/>
  <c r="U1030" i="35" s="1"/>
  <c r="R1010" i="35"/>
  <c r="V1010" i="35" s="1"/>
  <c r="Q1010" i="35"/>
  <c r="U1010" i="35" s="1"/>
  <c r="R1008" i="35"/>
  <c r="U1008" i="35" s="1"/>
  <c r="X1008" i="35" s="1"/>
  <c r="Q1008" i="35"/>
  <c r="T1008" i="35" s="1"/>
  <c r="W1008" i="35" s="1"/>
  <c r="R1006" i="35"/>
  <c r="V1006" i="35" s="1"/>
  <c r="Q1006" i="35"/>
  <c r="U1006" i="35" s="1"/>
  <c r="R1000" i="35"/>
  <c r="V1000" i="35" s="1"/>
  <c r="Q1000" i="35"/>
  <c r="U1000" i="35" s="1"/>
  <c r="R997" i="35"/>
  <c r="V997" i="35" s="1"/>
  <c r="Q997" i="35"/>
  <c r="U997" i="35" s="1"/>
  <c r="R983" i="35"/>
  <c r="U983" i="35" s="1"/>
  <c r="X983" i="35" s="1"/>
  <c r="Q983" i="35"/>
  <c r="T983" i="35" s="1"/>
  <c r="W983" i="35" s="1"/>
  <c r="R978" i="35"/>
  <c r="U978" i="35" s="1"/>
  <c r="X978" i="35" s="1"/>
  <c r="Q978" i="35"/>
  <c r="T978" i="35" s="1"/>
  <c r="W978" i="35" s="1"/>
  <c r="R975" i="35"/>
  <c r="U975" i="35" s="1"/>
  <c r="X975" i="35" s="1"/>
  <c r="Q975" i="35"/>
  <c r="T975" i="35" s="1"/>
  <c r="W975" i="35" s="1"/>
  <c r="R973" i="35"/>
  <c r="U973" i="35" s="1"/>
  <c r="X973" i="35" s="1"/>
  <c r="Q973" i="35"/>
  <c r="T973" i="35" s="1"/>
  <c r="W973" i="35" s="1"/>
  <c r="R967" i="35"/>
  <c r="U967" i="35" s="1"/>
  <c r="X967" i="35" s="1"/>
  <c r="Q967" i="35"/>
  <c r="T967" i="35" s="1"/>
  <c r="W967" i="35" s="1"/>
  <c r="R958" i="35"/>
  <c r="U958" i="35" s="1"/>
  <c r="X958" i="35" s="1"/>
  <c r="Q958" i="35"/>
  <c r="T958" i="35" s="1"/>
  <c r="W958" i="35" s="1"/>
  <c r="R955" i="35"/>
  <c r="U955" i="35" s="1"/>
  <c r="X955" i="35" s="1"/>
  <c r="Q955" i="35"/>
  <c r="T955" i="35" s="1"/>
  <c r="W955" i="35" s="1"/>
  <c r="R949" i="35"/>
  <c r="U949" i="35" s="1"/>
  <c r="X949" i="35" s="1"/>
  <c r="Q949" i="35"/>
  <c r="T949" i="35" s="1"/>
  <c r="W949" i="35" s="1"/>
  <c r="R944" i="35"/>
  <c r="U944" i="35" s="1"/>
  <c r="X944" i="35" s="1"/>
  <c r="Q944" i="35"/>
  <c r="T944" i="35" s="1"/>
  <c r="W944" i="35" s="1"/>
  <c r="R686" i="35"/>
  <c r="U686" i="35" s="1"/>
  <c r="X686" i="35" s="1"/>
  <c r="Q686" i="35"/>
  <c r="T686" i="35" s="1"/>
  <c r="W686" i="35" s="1"/>
  <c r="R674" i="35"/>
  <c r="U674" i="35" s="1"/>
  <c r="X674" i="35" s="1"/>
  <c r="Q674" i="35"/>
  <c r="T674" i="35" s="1"/>
  <c r="W674" i="35" s="1"/>
  <c r="R598" i="35"/>
  <c r="V598" i="35" s="1"/>
  <c r="Q598" i="35"/>
  <c r="U598" i="35" s="1"/>
  <c r="R596" i="35"/>
  <c r="U596" i="35" s="1"/>
  <c r="X596" i="35" s="1"/>
  <c r="Q596" i="35"/>
  <c r="T596" i="35" s="1"/>
  <c r="W596" i="35" s="1"/>
  <c r="R594" i="35"/>
  <c r="U594" i="35" s="1"/>
  <c r="X594" i="35" s="1"/>
  <c r="Q594" i="35"/>
  <c r="T594" i="35" s="1"/>
  <c r="W594" i="35" s="1"/>
  <c r="R490" i="35"/>
  <c r="U490" i="35" s="1"/>
  <c r="X490" i="35" s="1"/>
  <c r="Q490" i="35"/>
  <c r="T490" i="35" s="1"/>
  <c r="W490" i="35" s="1"/>
  <c r="R416" i="35"/>
  <c r="U416" i="35" s="1"/>
  <c r="X416" i="35" s="1"/>
  <c r="Q416" i="35"/>
  <c r="T416" i="35" s="1"/>
  <c r="W416" i="35" s="1"/>
  <c r="R396" i="35"/>
  <c r="U396" i="35" s="1"/>
  <c r="X396" i="35" s="1"/>
  <c r="Q396" i="35"/>
  <c r="T396" i="35" s="1"/>
  <c r="W396" i="35" s="1"/>
  <c r="R392" i="35"/>
  <c r="U392" i="35" s="1"/>
  <c r="X392" i="35" s="1"/>
  <c r="Q392" i="35"/>
  <c r="T392" i="35" s="1"/>
  <c r="W392" i="35" s="1"/>
  <c r="R365" i="35"/>
  <c r="U365" i="35" s="1"/>
  <c r="X365" i="35" s="1"/>
  <c r="Q365" i="35"/>
  <c r="T365" i="35" s="1"/>
  <c r="W365" i="35" s="1"/>
  <c r="R363" i="35"/>
  <c r="U363" i="35" s="1"/>
  <c r="X363" i="35" s="1"/>
  <c r="Q363" i="35"/>
  <c r="T363" i="35" s="1"/>
  <c r="W363" i="35" s="1"/>
  <c r="R361" i="35"/>
  <c r="V361" i="35" s="1"/>
  <c r="Q361" i="35"/>
  <c r="U361" i="35" s="1"/>
  <c r="R359" i="35"/>
  <c r="U359" i="35" s="1"/>
  <c r="X359" i="35" s="1"/>
  <c r="Q359" i="35"/>
  <c r="T359" i="35" s="1"/>
  <c r="W359" i="35" s="1"/>
  <c r="R346" i="35"/>
  <c r="V346" i="35" s="1"/>
  <c r="Q346" i="35"/>
  <c r="U346" i="35" s="1"/>
  <c r="R323" i="35"/>
  <c r="U323" i="35" s="1"/>
  <c r="X323" i="35" s="1"/>
  <c r="Q323" i="35"/>
  <c r="T323" i="35" s="1"/>
  <c r="W323" i="35" s="1"/>
  <c r="R319" i="35"/>
  <c r="U319" i="35" s="1"/>
  <c r="X319" i="35" s="1"/>
  <c r="Q319" i="35"/>
  <c r="T319" i="35" s="1"/>
  <c r="W319" i="35" s="1"/>
  <c r="R317" i="35"/>
  <c r="U317" i="35" s="1"/>
  <c r="X317" i="35" s="1"/>
  <c r="Q317" i="35"/>
  <c r="T317" i="35" s="1"/>
  <c r="W317" i="35" s="1"/>
  <c r="R315" i="35"/>
  <c r="U315" i="35" s="1"/>
  <c r="X315" i="35" s="1"/>
  <c r="Q315" i="35"/>
  <c r="T315" i="35" s="1"/>
  <c r="W315" i="35" s="1"/>
  <c r="R307" i="35"/>
  <c r="V307" i="35" s="1"/>
  <c r="Q307" i="35"/>
  <c r="U307" i="35" s="1"/>
  <c r="R303" i="35"/>
  <c r="V303" i="35" s="1"/>
  <c r="Q303" i="35"/>
  <c r="U303" i="35" s="1"/>
  <c r="R245" i="35"/>
  <c r="U245" i="35" s="1"/>
  <c r="X245" i="35" s="1"/>
  <c r="Q245" i="35"/>
  <c r="T245" i="35" s="1"/>
  <c r="W245" i="35" s="1"/>
  <c r="R212" i="35"/>
  <c r="V212" i="35" s="1"/>
  <c r="Q212" i="35"/>
  <c r="U212" i="35" s="1"/>
  <c r="R210" i="35"/>
  <c r="V210" i="35" s="1"/>
  <c r="Q210" i="35"/>
  <c r="U210" i="35" s="1"/>
  <c r="R208" i="35"/>
  <c r="V208" i="35" s="1"/>
  <c r="Q208" i="35"/>
  <c r="U208" i="35" s="1"/>
  <c r="R85" i="35"/>
  <c r="U85" i="35" s="1"/>
  <c r="X85" i="35" s="1"/>
  <c r="Q85" i="35"/>
  <c r="T85" i="35" s="1"/>
  <c r="W85" i="35" s="1"/>
  <c r="R83" i="35"/>
  <c r="U83" i="35" s="1"/>
  <c r="X83" i="35" s="1"/>
  <c r="Q83" i="35"/>
  <c r="T83" i="35" s="1"/>
  <c r="W83" i="35" s="1"/>
  <c r="R59" i="35"/>
  <c r="U59" i="35" s="1"/>
  <c r="X59" i="35" s="1"/>
  <c r="Q59" i="35"/>
  <c r="T59" i="35" s="1"/>
  <c r="W59" i="35" s="1"/>
  <c r="R53" i="35"/>
  <c r="U53" i="35" s="1"/>
  <c r="X53" i="35" s="1"/>
  <c r="Q53" i="35"/>
  <c r="T53" i="35" s="1"/>
  <c r="W53" i="35" s="1"/>
  <c r="R46" i="35"/>
  <c r="U46" i="35" s="1"/>
  <c r="X46" i="35" s="1"/>
  <c r="Q46" i="35"/>
  <c r="T46" i="35" s="1"/>
  <c r="W46" i="35" s="1"/>
  <c r="R49" i="35"/>
  <c r="U49" i="35" s="1"/>
  <c r="X49" i="35" s="1"/>
  <c r="Q49" i="35"/>
  <c r="T49" i="35" s="1"/>
  <c r="W49" i="35" s="1"/>
  <c r="R47" i="35"/>
  <c r="U47" i="35" s="1"/>
  <c r="X47" i="35" s="1"/>
  <c r="Q47" i="35"/>
  <c r="T47" i="35" s="1"/>
  <c r="W47" i="35" s="1"/>
  <c r="R58" i="35"/>
  <c r="U58" i="35" s="1"/>
  <c r="X58" i="35" s="1"/>
  <c r="Q58" i="35"/>
  <c r="T58" i="35" s="1"/>
  <c r="W58" i="35" s="1"/>
  <c r="R70" i="35"/>
  <c r="U70" i="35" s="1"/>
  <c r="X70" i="35" s="1"/>
  <c r="Q70" i="35"/>
  <c r="T70" i="35" s="1"/>
  <c r="W70" i="35" s="1"/>
  <c r="R68" i="35"/>
  <c r="U68" i="35" s="1"/>
  <c r="X68" i="35" s="1"/>
  <c r="Q68" i="35"/>
  <c r="T68" i="35" s="1"/>
  <c r="W68" i="35" s="1"/>
  <c r="R74" i="35"/>
  <c r="U74" i="35" s="1"/>
  <c r="X74" i="35" s="1"/>
  <c r="Q74" i="35"/>
  <c r="T74" i="35" s="1"/>
  <c r="W74" i="35" s="1"/>
  <c r="R72" i="35"/>
  <c r="U72" i="35" s="1"/>
  <c r="X72" i="35" s="1"/>
  <c r="Q72" i="35"/>
  <c r="T72" i="35" s="1"/>
  <c r="W72" i="35" s="1"/>
  <c r="R79" i="35"/>
  <c r="U79" i="35" s="1"/>
  <c r="X79" i="35" s="1"/>
  <c r="Q79" i="35"/>
  <c r="T79" i="35" s="1"/>
  <c r="W79" i="35" s="1"/>
  <c r="R77" i="35"/>
  <c r="U77" i="35" s="1"/>
  <c r="X77" i="35" s="1"/>
  <c r="Q77" i="35"/>
  <c r="T77" i="35" s="1"/>
  <c r="W77" i="35" s="1"/>
  <c r="R75" i="35"/>
  <c r="U75" i="35" s="1"/>
  <c r="X75" i="35" s="1"/>
  <c r="Q75" i="35"/>
  <c r="T75" i="35" s="1"/>
  <c r="W75" i="35" s="1"/>
  <c r="R81" i="35"/>
  <c r="U81" i="35" s="1"/>
  <c r="X81" i="35" s="1"/>
  <c r="Q81" i="35"/>
  <c r="T81" i="35" s="1"/>
  <c r="W81" i="35" s="1"/>
  <c r="R91" i="35"/>
  <c r="U91" i="35" s="1"/>
  <c r="X91" i="35" s="1"/>
  <c r="Q91" i="35"/>
  <c r="T91" i="35" s="1"/>
  <c r="W91" i="35" s="1"/>
  <c r="R89" i="35"/>
  <c r="U89" i="35" s="1"/>
  <c r="X89" i="35" s="1"/>
  <c r="Q89" i="35"/>
  <c r="T89" i="35" s="1"/>
  <c r="W89" i="35" s="1"/>
  <c r="R87" i="35"/>
  <c r="U87" i="35" s="1"/>
  <c r="X87" i="35" s="1"/>
  <c r="Q87" i="35"/>
  <c r="T87" i="35" s="1"/>
  <c r="W87" i="35" s="1"/>
  <c r="R97" i="35"/>
  <c r="U97" i="35" s="1"/>
  <c r="X97" i="35" s="1"/>
  <c r="Q97" i="35"/>
  <c r="T97" i="35" s="1"/>
  <c r="W97" i="35" s="1"/>
  <c r="R95" i="35"/>
  <c r="V95" i="35" s="1"/>
  <c r="Q95" i="35"/>
  <c r="U95" i="35" s="1"/>
  <c r="R93" i="35"/>
  <c r="U93" i="35" s="1"/>
  <c r="X93" i="35" s="1"/>
  <c r="Q93" i="35"/>
  <c r="T93" i="35" s="1"/>
  <c r="W93" i="35" s="1"/>
  <c r="R105" i="35"/>
  <c r="U105" i="35" s="1"/>
  <c r="X105" i="35" s="1"/>
  <c r="Q105" i="35"/>
  <c r="T105" i="35" s="1"/>
  <c r="W105" i="35" s="1"/>
  <c r="R103" i="35"/>
  <c r="U103" i="35" s="1"/>
  <c r="X103" i="35" s="1"/>
  <c r="Q103" i="35"/>
  <c r="T103" i="35" s="1"/>
  <c r="W103" i="35" s="1"/>
  <c r="R100" i="35"/>
  <c r="U100" i="35" s="1"/>
  <c r="X100" i="35" s="1"/>
  <c r="Q100" i="35"/>
  <c r="T100" i="35" s="1"/>
  <c r="W100" i="35" s="1"/>
  <c r="R106" i="35"/>
  <c r="V106" i="35" s="1"/>
  <c r="Q106" i="35"/>
  <c r="U106" i="35" s="1"/>
  <c r="R109" i="35"/>
  <c r="V109" i="35" s="1"/>
  <c r="Q109" i="35"/>
  <c r="U109" i="35" s="1"/>
  <c r="R110" i="35"/>
  <c r="U110" i="35" s="1"/>
  <c r="X110" i="35" s="1"/>
  <c r="Q110" i="35"/>
  <c r="T110" i="35" s="1"/>
  <c r="W110" i="35" s="1"/>
  <c r="R113" i="35"/>
  <c r="U113" i="35" s="1"/>
  <c r="X113" i="35" s="1"/>
  <c r="Q113" i="35"/>
  <c r="T113" i="35" s="1"/>
  <c r="W113" i="35" s="1"/>
  <c r="R116" i="35"/>
  <c r="V116" i="35" s="1"/>
  <c r="Q116" i="35"/>
  <c r="U116" i="35" s="1"/>
  <c r="R118" i="35"/>
  <c r="U118" i="35" s="1"/>
  <c r="X118" i="35" s="1"/>
  <c r="Q118" i="35"/>
  <c r="T118" i="35" s="1"/>
  <c r="W118" i="35" s="1"/>
  <c r="R119" i="35"/>
  <c r="U119" i="35" s="1"/>
  <c r="X119" i="35" s="1"/>
  <c r="Q119" i="35"/>
  <c r="T119" i="35" s="1"/>
  <c r="W119" i="35" s="1"/>
  <c r="R122" i="35"/>
  <c r="V122" i="35" s="1"/>
  <c r="Q122" i="35"/>
  <c r="U122" i="35" s="1"/>
  <c r="R123" i="35"/>
  <c r="V123" i="35" s="1"/>
  <c r="Q123" i="35"/>
  <c r="U123" i="35" s="1"/>
  <c r="R126" i="35"/>
  <c r="V126" i="35" s="1"/>
  <c r="Q126" i="35"/>
  <c r="U126" i="35" s="1"/>
  <c r="R124" i="35"/>
  <c r="V124" i="35" s="1"/>
  <c r="Q124" i="35"/>
  <c r="U124" i="35" s="1"/>
  <c r="R130" i="35"/>
  <c r="V130" i="35" s="1"/>
  <c r="Q130" i="35"/>
  <c r="U130" i="35" s="1"/>
  <c r="R128" i="35"/>
  <c r="V128" i="35" s="1"/>
  <c r="Q128" i="35"/>
  <c r="U128" i="35" s="1"/>
  <c r="R133" i="35"/>
  <c r="U133" i="35" s="1"/>
  <c r="X133" i="35" s="1"/>
  <c r="Q133" i="35"/>
  <c r="T133" i="35" s="1"/>
  <c r="W133" i="35" s="1"/>
  <c r="R136" i="35"/>
  <c r="U136" i="35" s="1"/>
  <c r="X136" i="35" s="1"/>
  <c r="Q136" i="35"/>
  <c r="T136" i="35" s="1"/>
  <c r="W136" i="35" s="1"/>
  <c r="R134" i="35"/>
  <c r="U134" i="35" s="1"/>
  <c r="X134" i="35" s="1"/>
  <c r="Q134" i="35"/>
  <c r="T134" i="35" s="1"/>
  <c r="W134" i="35" s="1"/>
  <c r="R139" i="35"/>
  <c r="U139" i="35" s="1"/>
  <c r="X139" i="35" s="1"/>
  <c r="Q139" i="35"/>
  <c r="T139" i="35" s="1"/>
  <c r="W139" i="35" s="1"/>
  <c r="R142" i="35"/>
  <c r="U142" i="35" s="1"/>
  <c r="X142" i="35" s="1"/>
  <c r="Q142" i="35"/>
  <c r="T142" i="35" s="1"/>
  <c r="W142" i="35" s="1"/>
  <c r="R140" i="35"/>
  <c r="U140" i="35" s="1"/>
  <c r="X140" i="35" s="1"/>
  <c r="Q140" i="35"/>
  <c r="T140" i="35" s="1"/>
  <c r="W140" i="35" s="1"/>
  <c r="R146" i="35"/>
  <c r="U146" i="35" s="1"/>
  <c r="X146" i="35" s="1"/>
  <c r="Q146" i="35"/>
  <c r="T146" i="35" s="1"/>
  <c r="W146" i="35" s="1"/>
  <c r="R144" i="35"/>
  <c r="U144" i="35" s="1"/>
  <c r="X144" i="35" s="1"/>
  <c r="Q144" i="35"/>
  <c r="T144" i="35" s="1"/>
  <c r="W144" i="35" s="1"/>
  <c r="R152" i="35"/>
  <c r="U152" i="35" s="1"/>
  <c r="X152" i="35" s="1"/>
  <c r="Q152" i="35"/>
  <c r="T152" i="35" s="1"/>
  <c r="W152" i="35" s="1"/>
  <c r="R150" i="35"/>
  <c r="U150" i="35" s="1"/>
  <c r="X150" i="35" s="1"/>
  <c r="Q150" i="35"/>
  <c r="T150" i="35" s="1"/>
  <c r="W150" i="35" s="1"/>
  <c r="R148" i="35"/>
  <c r="U148" i="35" s="1"/>
  <c r="X148" i="35" s="1"/>
  <c r="Q148" i="35"/>
  <c r="T148" i="35" s="1"/>
  <c r="W148" i="35" s="1"/>
  <c r="R157" i="35"/>
  <c r="U157" i="35" s="1"/>
  <c r="X157" i="35" s="1"/>
  <c r="Q157" i="35"/>
  <c r="T157" i="35" s="1"/>
  <c r="W157" i="35" s="1"/>
  <c r="R155" i="35"/>
  <c r="U155" i="35" s="1"/>
  <c r="X155" i="35" s="1"/>
  <c r="Q155" i="35"/>
  <c r="T155" i="35" s="1"/>
  <c r="W155" i="35" s="1"/>
  <c r="R161" i="35"/>
  <c r="U161" i="35" s="1"/>
  <c r="X161" i="35" s="1"/>
  <c r="Q161" i="35"/>
  <c r="T161" i="35" s="1"/>
  <c r="W161" i="35" s="1"/>
  <c r="R159" i="35"/>
  <c r="U159" i="35" s="1"/>
  <c r="X159" i="35" s="1"/>
  <c r="Q159" i="35"/>
  <c r="T159" i="35" s="1"/>
  <c r="W159" i="35" s="1"/>
  <c r="R163" i="35"/>
  <c r="U163" i="35" s="1"/>
  <c r="X163" i="35" s="1"/>
  <c r="Q163" i="35"/>
  <c r="T163" i="35" s="1"/>
  <c r="W163" i="35" s="1"/>
  <c r="R169" i="35"/>
  <c r="U169" i="35" s="1"/>
  <c r="X169" i="35" s="1"/>
  <c r="Q169" i="35"/>
  <c r="T169" i="35" s="1"/>
  <c r="W169" i="35" s="1"/>
  <c r="R167" i="35"/>
  <c r="U167" i="35" s="1"/>
  <c r="X167" i="35" s="1"/>
  <c r="Q167" i="35"/>
  <c r="T167" i="35" s="1"/>
  <c r="W167" i="35" s="1"/>
  <c r="R174" i="35"/>
  <c r="U174" i="35" s="1"/>
  <c r="X174" i="35" s="1"/>
  <c r="Q174" i="35"/>
  <c r="T174" i="35" s="1"/>
  <c r="W174" i="35" s="1"/>
  <c r="R172" i="35"/>
  <c r="U172" i="35" s="1"/>
  <c r="X172" i="35" s="1"/>
  <c r="Q172" i="35"/>
  <c r="T172" i="35" s="1"/>
  <c r="W172" i="35" s="1"/>
  <c r="R170" i="35"/>
  <c r="U170" i="35" s="1"/>
  <c r="X170" i="35" s="1"/>
  <c r="Q170" i="35"/>
  <c r="T170" i="35" s="1"/>
  <c r="W170" i="35" s="1"/>
  <c r="R182" i="35"/>
  <c r="U182" i="35" s="1"/>
  <c r="X182" i="35" s="1"/>
  <c r="Q182" i="35"/>
  <c r="T182" i="35" s="1"/>
  <c r="W182" i="35" s="1"/>
  <c r="R180" i="35"/>
  <c r="U180" i="35" s="1"/>
  <c r="X180" i="35" s="1"/>
  <c r="Q180" i="35"/>
  <c r="T180" i="35" s="1"/>
  <c r="W180" i="35" s="1"/>
  <c r="R178" i="35"/>
  <c r="U178" i="35" s="1"/>
  <c r="X178" i="35" s="1"/>
  <c r="Q178" i="35"/>
  <c r="T178" i="35" s="1"/>
  <c r="W178" i="35" s="1"/>
  <c r="R176" i="35"/>
  <c r="U176" i="35" s="1"/>
  <c r="X176" i="35" s="1"/>
  <c r="Q176" i="35"/>
  <c r="T176" i="35" s="1"/>
  <c r="W176" i="35" s="1"/>
  <c r="R192" i="35"/>
  <c r="U192" i="35" s="1"/>
  <c r="X192" i="35" s="1"/>
  <c r="Q192" i="35"/>
  <c r="T192" i="35" s="1"/>
  <c r="W192" i="35" s="1"/>
  <c r="R190" i="35"/>
  <c r="U190" i="35" s="1"/>
  <c r="X190" i="35" s="1"/>
  <c r="Q190" i="35"/>
  <c r="T190" i="35" s="1"/>
  <c r="W190" i="35" s="1"/>
  <c r="R188" i="35"/>
  <c r="U188" i="35" s="1"/>
  <c r="X188" i="35" s="1"/>
  <c r="Q188" i="35"/>
  <c r="T188" i="35" s="1"/>
  <c r="W188" i="35" s="1"/>
  <c r="R186" i="35"/>
  <c r="U186" i="35" s="1"/>
  <c r="X186" i="35" s="1"/>
  <c r="Q186" i="35"/>
  <c r="T186" i="35" s="1"/>
  <c r="W186" i="35" s="1"/>
  <c r="R184" i="35"/>
  <c r="U184" i="35" s="1"/>
  <c r="X184" i="35" s="1"/>
  <c r="Q184" i="35"/>
  <c r="T184" i="35" s="1"/>
  <c r="W184" i="35" s="1"/>
  <c r="R203" i="35"/>
  <c r="U203" i="35" s="1"/>
  <c r="X203" i="35" s="1"/>
  <c r="Q203" i="35"/>
  <c r="T203" i="35" s="1"/>
  <c r="W203" i="35" s="1"/>
  <c r="R201" i="35"/>
  <c r="U201" i="35" s="1"/>
  <c r="X201" i="35" s="1"/>
  <c r="Q201" i="35"/>
  <c r="T201" i="35" s="1"/>
  <c r="W201" i="35" s="1"/>
  <c r="R199" i="35"/>
  <c r="U199" i="35" s="1"/>
  <c r="X199" i="35" s="1"/>
  <c r="Q199" i="35"/>
  <c r="T199" i="35" s="1"/>
  <c r="W199" i="35" s="1"/>
  <c r="R197" i="35"/>
  <c r="U197" i="35" s="1"/>
  <c r="X197" i="35" s="1"/>
  <c r="Q197" i="35"/>
  <c r="T197" i="35" s="1"/>
  <c r="W197" i="35" s="1"/>
  <c r="R195" i="35"/>
  <c r="U195" i="35" s="1"/>
  <c r="X195" i="35" s="1"/>
  <c r="Q195" i="35"/>
  <c r="T195" i="35" s="1"/>
  <c r="W195" i="35" s="1"/>
  <c r="R193" i="35"/>
  <c r="U193" i="35" s="1"/>
  <c r="X193" i="35" s="1"/>
  <c r="Q193" i="35"/>
  <c r="T193" i="35" s="1"/>
  <c r="W193" i="35" s="1"/>
  <c r="R218" i="35"/>
  <c r="V218" i="35" s="1"/>
  <c r="Q218" i="35"/>
  <c r="U218" i="35" s="1"/>
  <c r="R216" i="35"/>
  <c r="V216" i="35" s="1"/>
  <c r="Q216" i="35"/>
  <c r="U216" i="35" s="1"/>
  <c r="R223" i="35"/>
  <c r="V223" i="35" s="1"/>
  <c r="Q223" i="35"/>
  <c r="U223" i="35" s="1"/>
  <c r="R221" i="35"/>
  <c r="V221" i="35" s="1"/>
  <c r="Q221" i="35"/>
  <c r="U221" i="35" s="1"/>
  <c r="R219" i="35"/>
  <c r="V219" i="35" s="1"/>
  <c r="Q219" i="35"/>
  <c r="U219" i="35" s="1"/>
  <c r="R225" i="35"/>
  <c r="V225" i="35" s="1"/>
  <c r="Q225" i="35"/>
  <c r="U225" i="35" s="1"/>
  <c r="R227" i="35"/>
  <c r="U227" i="35" s="1"/>
  <c r="X227" i="35" s="1"/>
  <c r="Q227" i="35"/>
  <c r="T227" i="35" s="1"/>
  <c r="W227" i="35" s="1"/>
  <c r="R233" i="35"/>
  <c r="U233" i="35" s="1"/>
  <c r="X233" i="35" s="1"/>
  <c r="Q233" i="35"/>
  <c r="T233" i="35" s="1"/>
  <c r="W233" i="35" s="1"/>
  <c r="R231" i="35"/>
  <c r="U231" i="35" s="1"/>
  <c r="X231" i="35" s="1"/>
  <c r="Q231" i="35"/>
  <c r="T231" i="35" s="1"/>
  <c r="W231" i="35" s="1"/>
  <c r="R229" i="35"/>
  <c r="U229" i="35" s="1"/>
  <c r="X229" i="35" s="1"/>
  <c r="Q229" i="35"/>
  <c r="T229" i="35" s="1"/>
  <c r="W229" i="35" s="1"/>
  <c r="R236" i="35"/>
  <c r="V236" i="35" s="1"/>
  <c r="Q236" i="35"/>
  <c r="U236" i="35" s="1"/>
  <c r="R242" i="35"/>
  <c r="V242" i="35" s="1"/>
  <c r="Q242" i="35"/>
  <c r="U242" i="35" s="1"/>
  <c r="R240" i="35"/>
  <c r="V240" i="35" s="1"/>
  <c r="Q240" i="35"/>
  <c r="U240" i="35" s="1"/>
  <c r="R238" i="35"/>
  <c r="V238" i="35" s="1"/>
  <c r="Q238" i="35"/>
  <c r="U238" i="35" s="1"/>
  <c r="R246" i="35"/>
  <c r="U246" i="35" s="1"/>
  <c r="X246" i="35" s="1"/>
  <c r="Q246" i="35"/>
  <c r="T246" i="35" s="1"/>
  <c r="W246" i="35" s="1"/>
  <c r="R249" i="35"/>
  <c r="U249" i="35" s="1"/>
  <c r="X249" i="35" s="1"/>
  <c r="Q249" i="35"/>
  <c r="T249" i="35" s="1"/>
  <c r="W249" i="35" s="1"/>
  <c r="R251" i="35"/>
  <c r="V251" i="35" s="1"/>
  <c r="Q251" i="35"/>
  <c r="U251" i="35" s="1"/>
  <c r="R253" i="35"/>
  <c r="V253" i="35" s="1"/>
  <c r="Q253" i="35"/>
  <c r="U253" i="35" s="1"/>
  <c r="R255" i="35"/>
  <c r="V255" i="35" s="1"/>
  <c r="Q255" i="35"/>
  <c r="U255" i="35" s="1"/>
  <c r="R257" i="35"/>
  <c r="U257" i="35" s="1"/>
  <c r="X257" i="35" s="1"/>
  <c r="Q257" i="35"/>
  <c r="T257" i="35" s="1"/>
  <c r="W257" i="35" s="1"/>
  <c r="R260" i="35"/>
  <c r="V260" i="35" s="1"/>
  <c r="Q260" i="35"/>
  <c r="U260" i="35" s="1"/>
  <c r="R272" i="35"/>
  <c r="V272" i="35" s="1"/>
  <c r="Q272" i="35"/>
  <c r="U272" i="35" s="1"/>
  <c r="R270" i="35"/>
  <c r="V270" i="35" s="1"/>
  <c r="Q270" i="35"/>
  <c r="U270" i="35" s="1"/>
  <c r="R268" i="35"/>
  <c r="V268" i="35" s="1"/>
  <c r="Q268" i="35"/>
  <c r="U268" i="35" s="1"/>
  <c r="R266" i="35"/>
  <c r="V266" i="35" s="1"/>
  <c r="Q266" i="35"/>
  <c r="U266" i="35" s="1"/>
  <c r="R264" i="35"/>
  <c r="V264" i="35" s="1"/>
  <c r="Q264" i="35"/>
  <c r="U264" i="35" s="1"/>
  <c r="R262" i="35"/>
  <c r="V262" i="35" s="1"/>
  <c r="Q262" i="35"/>
  <c r="U262" i="35" s="1"/>
  <c r="R280" i="35"/>
  <c r="V280" i="35" s="1"/>
  <c r="Q280" i="35"/>
  <c r="U280" i="35" s="1"/>
  <c r="R278" i="35"/>
  <c r="V278" i="35" s="1"/>
  <c r="Q278" i="35"/>
  <c r="U278" i="35" s="1"/>
  <c r="R276" i="35"/>
  <c r="V276" i="35" s="1"/>
  <c r="Q276" i="35"/>
  <c r="U276" i="35" s="1"/>
  <c r="R274" i="35"/>
  <c r="V274" i="35" s="1"/>
  <c r="Q274" i="35"/>
  <c r="U274" i="35" s="1"/>
  <c r="R287" i="35"/>
  <c r="V287" i="35" s="1"/>
  <c r="Q287" i="35"/>
  <c r="U287" i="35" s="1"/>
  <c r="R285" i="35"/>
  <c r="V285" i="35" s="1"/>
  <c r="Q285" i="35"/>
  <c r="U285" i="35" s="1"/>
  <c r="R283" i="35"/>
  <c r="V283" i="35" s="1"/>
  <c r="Q283" i="35"/>
  <c r="U283" i="35" s="1"/>
  <c r="R296" i="35"/>
  <c r="V296" i="35" s="1"/>
  <c r="Q296" i="35"/>
  <c r="U296" i="35" s="1"/>
  <c r="R294" i="35"/>
  <c r="V294" i="35" s="1"/>
  <c r="Q294" i="35"/>
  <c r="U294" i="35" s="1"/>
  <c r="R292" i="35"/>
  <c r="V292" i="35" s="1"/>
  <c r="Q292" i="35"/>
  <c r="U292" i="35" s="1"/>
  <c r="R290" i="35"/>
  <c r="V290" i="35" s="1"/>
  <c r="Q290" i="35"/>
  <c r="U290" i="35" s="1"/>
  <c r="R301" i="35"/>
  <c r="U301" i="35" s="1"/>
  <c r="X301" i="35" s="1"/>
  <c r="Q301" i="35"/>
  <c r="T301" i="35" s="1"/>
  <c r="W301" i="35" s="1"/>
  <c r="R297" i="35"/>
  <c r="V297" i="35" s="1"/>
  <c r="Q297" i="35"/>
  <c r="U297" i="35" s="1"/>
  <c r="R308" i="35"/>
  <c r="U308" i="35" s="1"/>
  <c r="X308" i="35" s="1"/>
  <c r="Q308" i="35"/>
  <c r="T308" i="35" s="1"/>
  <c r="W308" i="35" s="1"/>
  <c r="R313" i="35"/>
  <c r="U313" i="35" s="1"/>
  <c r="X313" i="35" s="1"/>
  <c r="Q313" i="35"/>
  <c r="T313" i="35" s="1"/>
  <c r="W313" i="35" s="1"/>
  <c r="R311" i="35"/>
  <c r="U311" i="35" s="1"/>
  <c r="X311" i="35" s="1"/>
  <c r="Q311" i="35"/>
  <c r="T311" i="35" s="1"/>
  <c r="W311" i="35" s="1"/>
  <c r="R309" i="35"/>
  <c r="U309" i="35" s="1"/>
  <c r="X309" i="35" s="1"/>
  <c r="Q309" i="35"/>
  <c r="T309" i="35" s="1"/>
  <c r="W309" i="35" s="1"/>
  <c r="R306" i="35"/>
  <c r="V306" i="35" s="1"/>
  <c r="Q306" i="35"/>
  <c r="U306" i="35" s="1"/>
  <c r="R326" i="35"/>
  <c r="U326" i="35" s="1"/>
  <c r="X326" i="35" s="1"/>
  <c r="Q326" i="35"/>
  <c r="T326" i="35" s="1"/>
  <c r="W326" i="35" s="1"/>
  <c r="R327" i="35"/>
  <c r="U327" i="35" s="1"/>
  <c r="X327" i="35" s="1"/>
  <c r="Q327" i="35"/>
  <c r="T327" i="35" s="1"/>
  <c r="W327" i="35" s="1"/>
  <c r="R331" i="35"/>
  <c r="U331" i="35" s="1"/>
  <c r="X331" i="35" s="1"/>
  <c r="Q331" i="35"/>
  <c r="T331" i="35" s="1"/>
  <c r="W331" i="35" s="1"/>
  <c r="R329" i="35"/>
  <c r="U329" i="35" s="1"/>
  <c r="X329" i="35" s="1"/>
  <c r="Q329" i="35"/>
  <c r="T329" i="35" s="1"/>
  <c r="W329" i="35" s="1"/>
  <c r="R333" i="35"/>
  <c r="V333" i="35" s="1"/>
  <c r="Q333" i="35"/>
  <c r="U333" i="35" s="1"/>
  <c r="R338" i="35"/>
  <c r="U338" i="35" s="1"/>
  <c r="X338" i="35" s="1"/>
  <c r="Q338" i="35"/>
  <c r="T338" i="35" s="1"/>
  <c r="W338" i="35" s="1"/>
  <c r="R335" i="35"/>
  <c r="U335" i="35" s="1"/>
  <c r="X335" i="35" s="1"/>
  <c r="Q335" i="35"/>
  <c r="T335" i="35" s="1"/>
  <c r="W335" i="35" s="1"/>
  <c r="R340" i="35"/>
  <c r="V340" i="35" s="1"/>
  <c r="Q340" i="35"/>
  <c r="U340" i="35" s="1"/>
  <c r="R342" i="35"/>
  <c r="Q342" i="35"/>
  <c r="R352" i="35"/>
  <c r="V352" i="35" s="1"/>
  <c r="Q352" i="35"/>
  <c r="U352" i="35" s="1"/>
  <c r="R350" i="35"/>
  <c r="V350" i="35" s="1"/>
  <c r="Q350" i="35"/>
  <c r="U350" i="35" s="1"/>
  <c r="R348" i="35"/>
  <c r="U348" i="35" s="1"/>
  <c r="X348" i="35" s="1"/>
  <c r="Q348" i="35"/>
  <c r="T348" i="35" s="1"/>
  <c r="W348" i="35" s="1"/>
  <c r="R357" i="35"/>
  <c r="V357" i="35" s="1"/>
  <c r="Q357" i="35"/>
  <c r="U357" i="35" s="1"/>
  <c r="R355" i="35"/>
  <c r="V355" i="35" s="1"/>
  <c r="Q355" i="35"/>
  <c r="U355" i="35" s="1"/>
  <c r="R353" i="35"/>
  <c r="V353" i="35" s="1"/>
  <c r="Q353" i="35"/>
  <c r="U353" i="35" s="1"/>
  <c r="R367" i="35"/>
  <c r="U367" i="35" s="1"/>
  <c r="X367" i="35" s="1"/>
  <c r="Q367" i="35"/>
  <c r="T367" i="35" s="1"/>
  <c r="W367" i="35" s="1"/>
  <c r="R375" i="35"/>
  <c r="V375" i="35" s="1"/>
  <c r="Q375" i="35"/>
  <c r="U375" i="35" s="1"/>
  <c r="R373" i="35"/>
  <c r="V373" i="35" s="1"/>
  <c r="Q373" i="35"/>
  <c r="U373" i="35" s="1"/>
  <c r="R371" i="35"/>
  <c r="V371" i="35" s="1"/>
  <c r="Q371" i="35"/>
  <c r="U371" i="35" s="1"/>
  <c r="R369" i="35"/>
  <c r="V369" i="35" s="1"/>
  <c r="Q369" i="35"/>
  <c r="U369" i="35" s="1"/>
  <c r="R383" i="35"/>
  <c r="V383" i="35" s="1"/>
  <c r="Q383" i="35"/>
  <c r="U383" i="35" s="1"/>
  <c r="R381" i="35"/>
  <c r="V381" i="35" s="1"/>
  <c r="Q381" i="35"/>
  <c r="U381" i="35" s="1"/>
  <c r="R378" i="35"/>
  <c r="Q378" i="35"/>
  <c r="R376" i="35"/>
  <c r="V376" i="35" s="1"/>
  <c r="Q376" i="35"/>
  <c r="U376" i="35" s="1"/>
  <c r="R390" i="35"/>
  <c r="V390" i="35" s="1"/>
  <c r="Q390" i="35"/>
  <c r="U390" i="35" s="1"/>
  <c r="R387" i="35"/>
  <c r="V387" i="35" s="1"/>
  <c r="Q387" i="35"/>
  <c r="U387" i="35" s="1"/>
  <c r="Y387" i="35" s="1"/>
  <c r="R393" i="35"/>
  <c r="U393" i="35" s="1"/>
  <c r="X393" i="35" s="1"/>
  <c r="Q393" i="35"/>
  <c r="T393" i="35" s="1"/>
  <c r="W393" i="35" s="1"/>
  <c r="R398" i="35"/>
  <c r="U398" i="35" s="1"/>
  <c r="X398" i="35" s="1"/>
  <c r="Q398" i="35"/>
  <c r="T398" i="35" s="1"/>
  <c r="W398" i="35" s="1"/>
  <c r="R405" i="35"/>
  <c r="V405" i="35" s="1"/>
  <c r="Q405" i="35"/>
  <c r="U405" i="35" s="1"/>
  <c r="R403" i="35"/>
  <c r="V403" i="35" s="1"/>
  <c r="Q403" i="35"/>
  <c r="U403" i="35" s="1"/>
  <c r="R401" i="35"/>
  <c r="V401" i="35" s="1"/>
  <c r="Q401" i="35"/>
  <c r="U401" i="35" s="1"/>
  <c r="R409" i="35"/>
  <c r="V409" i="35" s="1"/>
  <c r="Q409" i="35"/>
  <c r="U409" i="35" s="1"/>
  <c r="R407" i="35"/>
  <c r="V407" i="35" s="1"/>
  <c r="Q407" i="35"/>
  <c r="U407" i="35" s="1"/>
  <c r="R412" i="35"/>
  <c r="Q412" i="35"/>
  <c r="R419" i="35"/>
  <c r="U419" i="35" s="1"/>
  <c r="X419" i="35" s="1"/>
  <c r="Q419" i="35"/>
  <c r="T419" i="35" s="1"/>
  <c r="W419" i="35" s="1"/>
  <c r="R423" i="35"/>
  <c r="U423" i="35" s="1"/>
  <c r="X423" i="35" s="1"/>
  <c r="Q423" i="35"/>
  <c r="T423" i="35" s="1"/>
  <c r="W423" i="35" s="1"/>
  <c r="R420" i="35"/>
  <c r="U420" i="35" s="1"/>
  <c r="X420" i="35" s="1"/>
  <c r="Q420" i="35"/>
  <c r="T420" i="35" s="1"/>
  <c r="W420" i="35" s="1"/>
  <c r="R431" i="35"/>
  <c r="V431" i="35" s="1"/>
  <c r="Q431" i="35"/>
  <c r="U431" i="35" s="1"/>
  <c r="R429" i="35"/>
  <c r="V429" i="35" s="1"/>
  <c r="Q429" i="35"/>
  <c r="U429" i="35" s="1"/>
  <c r="R427" i="35"/>
  <c r="U427" i="35" s="1"/>
  <c r="X427" i="35" s="1"/>
  <c r="Q427" i="35"/>
  <c r="T427" i="35" s="1"/>
  <c r="W427" i="35" s="1"/>
  <c r="R435" i="35"/>
  <c r="V435" i="35" s="1"/>
  <c r="Q435" i="35"/>
  <c r="U435" i="35" s="1"/>
  <c r="R433" i="35"/>
  <c r="V433" i="35" s="1"/>
  <c r="Q433" i="35"/>
  <c r="U433" i="35" s="1"/>
  <c r="R440" i="35"/>
  <c r="V440" i="35" s="1"/>
  <c r="Q440" i="35"/>
  <c r="U440" i="35" s="1"/>
  <c r="R438" i="35"/>
  <c r="V438" i="35" s="1"/>
  <c r="Q438" i="35"/>
  <c r="U438" i="35" s="1"/>
  <c r="R436" i="35"/>
  <c r="V436" i="35" s="1"/>
  <c r="Q436" i="35"/>
  <c r="U436" i="35" s="1"/>
  <c r="R442" i="35"/>
  <c r="V442" i="35" s="1"/>
  <c r="Q442" i="35"/>
  <c r="U442" i="35" s="1"/>
  <c r="R448" i="35"/>
  <c r="V448" i="35" s="1"/>
  <c r="Q448" i="35"/>
  <c r="U448" i="35" s="1"/>
  <c r="R446" i="35"/>
  <c r="V446" i="35" s="1"/>
  <c r="Q446" i="35"/>
  <c r="U446" i="35" s="1"/>
  <c r="R444" i="35"/>
  <c r="V444" i="35" s="1"/>
  <c r="Q444" i="35"/>
  <c r="U444" i="35" s="1"/>
  <c r="R457" i="35"/>
  <c r="V457" i="35" s="1"/>
  <c r="Q457" i="35"/>
  <c r="U457" i="35" s="1"/>
  <c r="R455" i="35"/>
  <c r="V455" i="35" s="1"/>
  <c r="Q455" i="35"/>
  <c r="U455" i="35" s="1"/>
  <c r="R451" i="35"/>
  <c r="V451" i="35" s="1"/>
  <c r="Q451" i="35"/>
  <c r="U451" i="35" s="1"/>
  <c r="R449" i="35"/>
  <c r="V449" i="35" s="1"/>
  <c r="Q449" i="35"/>
  <c r="U449" i="35" s="1"/>
  <c r="R467" i="35"/>
  <c r="V467" i="35" s="1"/>
  <c r="Q467" i="35"/>
  <c r="U467" i="35" s="1"/>
  <c r="R465" i="35"/>
  <c r="V465" i="35" s="1"/>
  <c r="Q465" i="35"/>
  <c r="U465" i="35" s="1"/>
  <c r="R463" i="35"/>
  <c r="V463" i="35" s="1"/>
  <c r="Q463" i="35"/>
  <c r="U463" i="35" s="1"/>
  <c r="Y463" i="35" s="1"/>
  <c r="R460" i="35"/>
  <c r="V460" i="35" s="1"/>
  <c r="Q460" i="35"/>
  <c r="U460" i="35" s="1"/>
  <c r="R480" i="35"/>
  <c r="V480" i="35" s="1"/>
  <c r="Q480" i="35"/>
  <c r="U480" i="35" s="1"/>
  <c r="R478" i="35"/>
  <c r="V478" i="35" s="1"/>
  <c r="Q478" i="35"/>
  <c r="U478" i="35" s="1"/>
  <c r="R476" i="35"/>
  <c r="V476" i="35" s="1"/>
  <c r="Q476" i="35"/>
  <c r="U476" i="35" s="1"/>
  <c r="R474" i="35"/>
  <c r="V474" i="35" s="1"/>
  <c r="Q474" i="35"/>
  <c r="U474" i="35" s="1"/>
  <c r="R472" i="35"/>
  <c r="V472" i="35" s="1"/>
  <c r="Q472" i="35"/>
  <c r="U472" i="35" s="1"/>
  <c r="R470" i="35"/>
  <c r="V470" i="35" s="1"/>
  <c r="Q470" i="35"/>
  <c r="U470" i="35" s="1"/>
  <c r="R488" i="35"/>
  <c r="U488" i="35" s="1"/>
  <c r="X488" i="35" s="1"/>
  <c r="Q488" i="35"/>
  <c r="T488" i="35" s="1"/>
  <c r="W488" i="35" s="1"/>
  <c r="R486" i="35"/>
  <c r="U486" i="35" s="1"/>
  <c r="X486" i="35" s="1"/>
  <c r="Q486" i="35"/>
  <c r="T486" i="35" s="1"/>
  <c r="W486" i="35" s="1"/>
  <c r="R484" i="35"/>
  <c r="V484" i="35" s="1"/>
  <c r="Q484" i="35"/>
  <c r="U484" i="35" s="1"/>
  <c r="R481" i="35"/>
  <c r="V481" i="35" s="1"/>
  <c r="Q481" i="35"/>
  <c r="U481" i="35" s="1"/>
  <c r="R499" i="35"/>
  <c r="V499" i="35" s="1"/>
  <c r="Q499" i="35"/>
  <c r="U499" i="35" s="1"/>
  <c r="R497" i="35"/>
  <c r="V497" i="35" s="1"/>
  <c r="Q497" i="35"/>
  <c r="U497" i="35" s="1"/>
  <c r="R495" i="35"/>
  <c r="V495" i="35" s="1"/>
  <c r="Q495" i="35"/>
  <c r="U495" i="35" s="1"/>
  <c r="R493" i="35"/>
  <c r="U493" i="35" s="1"/>
  <c r="X493" i="35" s="1"/>
  <c r="Q493" i="35"/>
  <c r="T493" i="35" s="1"/>
  <c r="W493" i="35" s="1"/>
  <c r="R509" i="35"/>
  <c r="V509" i="35" s="1"/>
  <c r="Q509" i="35"/>
  <c r="U509" i="35" s="1"/>
  <c r="R507" i="35"/>
  <c r="V507" i="35" s="1"/>
  <c r="Q507" i="35"/>
  <c r="U507" i="35" s="1"/>
  <c r="R504" i="35"/>
  <c r="V504" i="35" s="1"/>
  <c r="Q504" i="35"/>
  <c r="U504" i="35" s="1"/>
  <c r="R502" i="35"/>
  <c r="Q502" i="35"/>
  <c r="R500" i="35"/>
  <c r="V500" i="35" s="1"/>
  <c r="Q500" i="35"/>
  <c r="U500" i="35" s="1"/>
  <c r="R514" i="35"/>
  <c r="U514" i="35" s="1"/>
  <c r="X514" i="35" s="1"/>
  <c r="Q514" i="35"/>
  <c r="T514" i="35" s="1"/>
  <c r="W514" i="35" s="1"/>
  <c r="R512" i="35"/>
  <c r="V512" i="35" s="1"/>
  <c r="Q512" i="35"/>
  <c r="U512" i="35" s="1"/>
  <c r="R510" i="35"/>
  <c r="V510" i="35" s="1"/>
  <c r="Q510" i="35"/>
  <c r="U510" i="35" s="1"/>
  <c r="R522" i="35"/>
  <c r="V522" i="35" s="1"/>
  <c r="Q522" i="35"/>
  <c r="U522" i="35" s="1"/>
  <c r="R520" i="35"/>
  <c r="V520" i="35" s="1"/>
  <c r="Q520" i="35"/>
  <c r="U520" i="35" s="1"/>
  <c r="R518" i="35"/>
  <c r="U518" i="35" s="1"/>
  <c r="X518" i="35" s="1"/>
  <c r="Q518" i="35"/>
  <c r="T518" i="35" s="1"/>
  <c r="W518" i="35" s="1"/>
  <c r="R516" i="35"/>
  <c r="U516" i="35" s="1"/>
  <c r="X516" i="35" s="1"/>
  <c r="Q516" i="35"/>
  <c r="T516" i="35" s="1"/>
  <c r="W516" i="35" s="1"/>
  <c r="R526" i="35"/>
  <c r="V526" i="35" s="1"/>
  <c r="Q526" i="35"/>
  <c r="U526" i="35" s="1"/>
  <c r="R524" i="35"/>
  <c r="V524" i="35" s="1"/>
  <c r="Q524" i="35"/>
  <c r="U524" i="35" s="1"/>
  <c r="R531" i="35"/>
  <c r="V531" i="35" s="1"/>
  <c r="Q531" i="35"/>
  <c r="U531" i="35" s="1"/>
  <c r="R529" i="35"/>
  <c r="V529" i="35" s="1"/>
  <c r="Q529" i="35"/>
  <c r="U529" i="35" s="1"/>
  <c r="R538" i="35"/>
  <c r="V538" i="35" s="1"/>
  <c r="Q538" i="35"/>
  <c r="U538" i="35" s="1"/>
  <c r="R536" i="35"/>
  <c r="V536" i="35" s="1"/>
  <c r="Q536" i="35"/>
  <c r="U536" i="35" s="1"/>
  <c r="R534" i="35"/>
  <c r="V534" i="35" s="1"/>
  <c r="Q534" i="35"/>
  <c r="U534" i="35" s="1"/>
  <c r="R544" i="35"/>
  <c r="V544" i="35" s="1"/>
  <c r="Q544" i="35"/>
  <c r="U544" i="35" s="1"/>
  <c r="R542" i="35"/>
  <c r="V542" i="35" s="1"/>
  <c r="Q542" i="35"/>
  <c r="U542" i="35" s="1"/>
  <c r="R540" i="35"/>
  <c r="V540" i="35" s="1"/>
  <c r="Q540" i="35"/>
  <c r="U540" i="35" s="1"/>
  <c r="R550" i="35"/>
  <c r="V550" i="35" s="1"/>
  <c r="Q550" i="35"/>
  <c r="U550" i="35" s="1"/>
  <c r="R547" i="35"/>
  <c r="V547" i="35" s="1"/>
  <c r="Q547" i="35"/>
  <c r="U547" i="35" s="1"/>
  <c r="R545" i="35"/>
  <c r="V545" i="35" s="1"/>
  <c r="Q545" i="35"/>
  <c r="U545" i="35" s="1"/>
  <c r="R557" i="35"/>
  <c r="V557" i="35" s="1"/>
  <c r="Q557" i="35"/>
  <c r="U557" i="35" s="1"/>
  <c r="R555" i="35"/>
  <c r="V555" i="35" s="1"/>
  <c r="Q555" i="35"/>
  <c r="U555" i="35" s="1"/>
  <c r="R553" i="35"/>
  <c r="Q553" i="35"/>
  <c r="R551" i="35"/>
  <c r="V551" i="35" s="1"/>
  <c r="Q551" i="35"/>
  <c r="U551" i="35" s="1"/>
  <c r="R563" i="35"/>
  <c r="V563" i="35" s="1"/>
  <c r="Q563" i="35"/>
  <c r="U563" i="35" s="1"/>
  <c r="R561" i="35"/>
  <c r="V561" i="35" s="1"/>
  <c r="Q561" i="35"/>
  <c r="U561" i="35" s="1"/>
  <c r="R559" i="35"/>
  <c r="V559" i="35" s="1"/>
  <c r="Q559" i="35"/>
  <c r="U559" i="35" s="1"/>
  <c r="R572" i="35"/>
  <c r="V572" i="35" s="1"/>
  <c r="Q572" i="35"/>
  <c r="U572" i="35" s="1"/>
  <c r="R570" i="35"/>
  <c r="V570" i="35" s="1"/>
  <c r="Q570" i="35"/>
  <c r="U570" i="35" s="1"/>
  <c r="R568" i="35"/>
  <c r="V568" i="35" s="1"/>
  <c r="Q568" i="35"/>
  <c r="U568" i="35" s="1"/>
  <c r="R566" i="35"/>
  <c r="V566" i="35" s="1"/>
  <c r="Q566" i="35"/>
  <c r="U566" i="35" s="1"/>
  <c r="R578" i="35"/>
  <c r="V578" i="35" s="1"/>
  <c r="Q578" i="35"/>
  <c r="U578" i="35" s="1"/>
  <c r="R576" i="35"/>
  <c r="V576" i="35" s="1"/>
  <c r="Q576" i="35"/>
  <c r="U576" i="35" s="1"/>
  <c r="R574" i="35"/>
  <c r="V574" i="35" s="1"/>
  <c r="Q574" i="35"/>
  <c r="U574" i="35" s="1"/>
  <c r="R579" i="35"/>
  <c r="V579" i="35" s="1"/>
  <c r="Q579" i="35"/>
  <c r="U579" i="35" s="1"/>
  <c r="R586" i="35"/>
  <c r="V586" i="35" s="1"/>
  <c r="Q586" i="35"/>
  <c r="U586" i="35" s="1"/>
  <c r="R584" i="35"/>
  <c r="V584" i="35" s="1"/>
  <c r="Q584" i="35"/>
  <c r="U584" i="35" s="1"/>
  <c r="R582" i="35"/>
  <c r="V582" i="35" s="1"/>
  <c r="Q582" i="35"/>
  <c r="U582" i="35" s="1"/>
  <c r="R588" i="35"/>
  <c r="V588" i="35" s="1"/>
  <c r="Q588" i="35"/>
  <c r="U588" i="35" s="1"/>
  <c r="R600" i="35"/>
  <c r="Q600" i="35"/>
  <c r="R622" i="35"/>
  <c r="V622" i="35" s="1"/>
  <c r="Q622" i="35"/>
  <c r="U622" i="35" s="1"/>
  <c r="R620" i="35"/>
  <c r="V620" i="35" s="1"/>
  <c r="Q620" i="35"/>
  <c r="U620" i="35" s="1"/>
  <c r="R618" i="35"/>
  <c r="V618" i="35" s="1"/>
  <c r="Q618" i="35"/>
  <c r="U618" i="35" s="1"/>
  <c r="R616" i="35"/>
  <c r="V616" i="35" s="1"/>
  <c r="Q616" i="35"/>
  <c r="U616" i="35" s="1"/>
  <c r="R614" i="35"/>
  <c r="V614" i="35" s="1"/>
  <c r="Q614" i="35"/>
  <c r="U614" i="35" s="1"/>
  <c r="R612" i="35"/>
  <c r="V612" i="35" s="1"/>
  <c r="Q612" i="35"/>
  <c r="U612" i="35" s="1"/>
  <c r="R610" i="35"/>
  <c r="V610" i="35" s="1"/>
  <c r="Q610" i="35"/>
  <c r="U610" i="35" s="1"/>
  <c r="R608" i="35"/>
  <c r="V608" i="35" s="1"/>
  <c r="Q608" i="35"/>
  <c r="U608" i="35" s="1"/>
  <c r="R606" i="35"/>
  <c r="V606" i="35" s="1"/>
  <c r="Q606" i="35"/>
  <c r="U606" i="35" s="1"/>
  <c r="R604" i="35"/>
  <c r="V604" i="35" s="1"/>
  <c r="Q604" i="35"/>
  <c r="U604" i="35" s="1"/>
  <c r="R658" i="35"/>
  <c r="Q658" i="35"/>
  <c r="R650" i="35"/>
  <c r="U650" i="35" s="1"/>
  <c r="X650" i="35" s="1"/>
  <c r="Q650" i="35"/>
  <c r="T650" i="35" s="1"/>
  <c r="W650" i="35" s="1"/>
  <c r="R648" i="35"/>
  <c r="U648" i="35" s="1"/>
  <c r="X648" i="35" s="1"/>
  <c r="Q648" i="35"/>
  <c r="T648" i="35" s="1"/>
  <c r="W648" i="35" s="1"/>
  <c r="R646" i="35"/>
  <c r="U646" i="35" s="1"/>
  <c r="X646" i="35" s="1"/>
  <c r="Q646" i="35"/>
  <c r="T646" i="35" s="1"/>
  <c r="W646" i="35" s="1"/>
  <c r="R644" i="35"/>
  <c r="U644" i="35" s="1"/>
  <c r="X644" i="35" s="1"/>
  <c r="Q644" i="35"/>
  <c r="T644" i="35" s="1"/>
  <c r="W644" i="35" s="1"/>
  <c r="R642" i="35"/>
  <c r="U642" i="35" s="1"/>
  <c r="X642" i="35" s="1"/>
  <c r="Q642" i="35"/>
  <c r="T642" i="35" s="1"/>
  <c r="W642" i="35" s="1"/>
  <c r="R640" i="35"/>
  <c r="U640" i="35" s="1"/>
  <c r="X640" i="35" s="1"/>
  <c r="Q640" i="35"/>
  <c r="T640" i="35" s="1"/>
  <c r="W640" i="35" s="1"/>
  <c r="R638" i="35"/>
  <c r="U638" i="35" s="1"/>
  <c r="X638" i="35" s="1"/>
  <c r="Q638" i="35"/>
  <c r="T638" i="35" s="1"/>
  <c r="W638" i="35" s="1"/>
  <c r="R636" i="35"/>
  <c r="U636" i="35" s="1"/>
  <c r="X636" i="35" s="1"/>
  <c r="Q636" i="35"/>
  <c r="T636" i="35" s="1"/>
  <c r="W636" i="35" s="1"/>
  <c r="R634" i="35"/>
  <c r="U634" i="35" s="1"/>
  <c r="X634" i="35" s="1"/>
  <c r="Q634" i="35"/>
  <c r="T634" i="35" s="1"/>
  <c r="W634" i="35" s="1"/>
  <c r="R632" i="35"/>
  <c r="U632" i="35" s="1"/>
  <c r="X632" i="35" s="1"/>
  <c r="Q632" i="35"/>
  <c r="T632" i="35" s="1"/>
  <c r="W632" i="35" s="1"/>
  <c r="R630" i="35"/>
  <c r="U630" i="35" s="1"/>
  <c r="X630" i="35" s="1"/>
  <c r="Q630" i="35"/>
  <c r="T630" i="35" s="1"/>
  <c r="W630" i="35" s="1"/>
  <c r="R628" i="35"/>
  <c r="U628" i="35" s="1"/>
  <c r="X628" i="35" s="1"/>
  <c r="Q628" i="35"/>
  <c r="T628" i="35" s="1"/>
  <c r="W628" i="35" s="1"/>
  <c r="R626" i="35"/>
  <c r="U626" i="35" s="1"/>
  <c r="X626" i="35" s="1"/>
  <c r="Q626" i="35"/>
  <c r="T626" i="35" s="1"/>
  <c r="W626" i="35" s="1"/>
  <c r="R666" i="35"/>
  <c r="Q666" i="35"/>
  <c r="R664" i="35"/>
  <c r="Q664" i="35"/>
  <c r="R662" i="35"/>
  <c r="Q662" i="35"/>
  <c r="R660" i="35"/>
  <c r="Q660" i="35"/>
  <c r="R672" i="35"/>
  <c r="V672" i="35" s="1"/>
  <c r="Q672" i="35"/>
  <c r="U672" i="35" s="1"/>
  <c r="R670" i="35"/>
  <c r="V670" i="35" s="1"/>
  <c r="Q670" i="35"/>
  <c r="U670" i="35" s="1"/>
  <c r="R675" i="35"/>
  <c r="U675" i="35" s="1"/>
  <c r="X675" i="35" s="1"/>
  <c r="Q675" i="35"/>
  <c r="T675" i="35" s="1"/>
  <c r="W675" i="35" s="1"/>
  <c r="R683" i="35"/>
  <c r="V683" i="35" s="1"/>
  <c r="Q683" i="35"/>
  <c r="U683" i="35" s="1"/>
  <c r="R681" i="35"/>
  <c r="V681" i="35" s="1"/>
  <c r="Q681" i="35"/>
  <c r="U681" i="35" s="1"/>
  <c r="R679" i="35"/>
  <c r="V679" i="35" s="1"/>
  <c r="Q679" i="35"/>
  <c r="U679" i="35" s="1"/>
  <c r="R677" i="35"/>
  <c r="U677" i="35" s="1"/>
  <c r="X677" i="35" s="1"/>
  <c r="Q677" i="35"/>
  <c r="T677" i="35" s="1"/>
  <c r="W677" i="35" s="1"/>
  <c r="R687" i="35"/>
  <c r="U687" i="35" s="1"/>
  <c r="X687" i="35" s="1"/>
  <c r="Q687" i="35"/>
  <c r="T687" i="35" s="1"/>
  <c r="W687" i="35" s="1"/>
  <c r="R690" i="35"/>
  <c r="U690" i="35" s="1"/>
  <c r="X690" i="35" s="1"/>
  <c r="Q690" i="35"/>
  <c r="T690" i="35" s="1"/>
  <c r="W690" i="35" s="1"/>
  <c r="R688" i="35"/>
  <c r="U688" i="35" s="1"/>
  <c r="X688" i="35" s="1"/>
  <c r="Q688" i="35"/>
  <c r="T688" i="35" s="1"/>
  <c r="W688" i="35" s="1"/>
  <c r="R701" i="35"/>
  <c r="U701" i="35" s="1"/>
  <c r="X701" i="35" s="1"/>
  <c r="Q701" i="35"/>
  <c r="T701" i="35" s="1"/>
  <c r="W701" i="35" s="1"/>
  <c r="R698" i="35"/>
  <c r="U698" i="35" s="1"/>
  <c r="X698" i="35" s="1"/>
  <c r="Q698" i="35"/>
  <c r="T698" i="35" s="1"/>
  <c r="W698" i="35" s="1"/>
  <c r="R709" i="35"/>
  <c r="V709" i="35" s="1"/>
  <c r="Q709" i="35"/>
  <c r="U709" i="35" s="1"/>
  <c r="R707" i="35"/>
  <c r="V707" i="35" s="1"/>
  <c r="Q707" i="35"/>
  <c r="U707" i="35" s="1"/>
  <c r="R704" i="35"/>
  <c r="U704" i="35" s="1"/>
  <c r="X704" i="35" s="1"/>
  <c r="Q704" i="35"/>
  <c r="T704" i="35" s="1"/>
  <c r="W704" i="35" s="1"/>
  <c r="R720" i="35"/>
  <c r="V720" i="35" s="1"/>
  <c r="Q720" i="35"/>
  <c r="U720" i="35" s="1"/>
  <c r="R718" i="35"/>
  <c r="V718" i="35" s="1"/>
  <c r="Q718" i="35"/>
  <c r="U718" i="35" s="1"/>
  <c r="R716" i="35"/>
  <c r="V716" i="35" s="1"/>
  <c r="Q716" i="35"/>
  <c r="U716" i="35" s="1"/>
  <c r="R714" i="35"/>
  <c r="V714" i="35" s="1"/>
  <c r="Q714" i="35"/>
  <c r="U714" i="35" s="1"/>
  <c r="R712" i="35"/>
  <c r="V712" i="35" s="1"/>
  <c r="Q712" i="35"/>
  <c r="U712" i="35" s="1"/>
  <c r="R728" i="35"/>
  <c r="V728" i="35" s="1"/>
  <c r="Q728" i="35"/>
  <c r="U728" i="35" s="1"/>
  <c r="R726" i="35"/>
  <c r="V726" i="35" s="1"/>
  <c r="Q726" i="35"/>
  <c r="U726" i="35" s="1"/>
  <c r="R724" i="35"/>
  <c r="V724" i="35" s="1"/>
  <c r="Q724" i="35"/>
  <c r="U724" i="35" s="1"/>
  <c r="R722" i="35"/>
  <c r="V722" i="35" s="1"/>
  <c r="Q722" i="35"/>
  <c r="U722" i="35" s="1"/>
  <c r="R739" i="35"/>
  <c r="V739" i="35" s="1"/>
  <c r="Q739" i="35"/>
  <c r="U739" i="35" s="1"/>
  <c r="R737" i="35"/>
  <c r="V737" i="35" s="1"/>
  <c r="Q737" i="35"/>
  <c r="U737" i="35" s="1"/>
  <c r="R735" i="35"/>
  <c r="V735" i="35" s="1"/>
  <c r="Q735" i="35"/>
  <c r="U735" i="35" s="1"/>
  <c r="R733" i="35"/>
  <c r="V733" i="35" s="1"/>
  <c r="Q733" i="35"/>
  <c r="U733" i="35" s="1"/>
  <c r="R731" i="35"/>
  <c r="V731" i="35" s="1"/>
  <c r="Q731" i="35"/>
  <c r="U731" i="35" s="1"/>
  <c r="R729" i="35"/>
  <c r="V729" i="35" s="1"/>
  <c r="Q729" i="35"/>
  <c r="U729" i="35" s="1"/>
  <c r="R743" i="35"/>
  <c r="V743" i="35" s="1"/>
  <c r="Q743" i="35"/>
  <c r="U743" i="35" s="1"/>
  <c r="R741" i="35"/>
  <c r="V741" i="35" s="1"/>
  <c r="Q741" i="35"/>
  <c r="U741" i="35" s="1"/>
  <c r="R747" i="35"/>
  <c r="V747" i="35" s="1"/>
  <c r="Q747" i="35"/>
  <c r="U747" i="35" s="1"/>
  <c r="R752" i="35"/>
  <c r="V752" i="35" s="1"/>
  <c r="Q752" i="35"/>
  <c r="U752" i="35" s="1"/>
  <c r="R750" i="35"/>
  <c r="V750" i="35" s="1"/>
  <c r="Q750" i="35"/>
  <c r="U750" i="35" s="1"/>
  <c r="R748" i="35"/>
  <c r="V748" i="35" s="1"/>
  <c r="Q748" i="35"/>
  <c r="U748" i="35" s="1"/>
  <c r="R758" i="35"/>
  <c r="V758" i="35" s="1"/>
  <c r="Q758" i="35"/>
  <c r="U758" i="35" s="1"/>
  <c r="R756" i="35"/>
  <c r="V756" i="35" s="1"/>
  <c r="Q756" i="35"/>
  <c r="U756" i="35" s="1"/>
  <c r="R754" i="35"/>
  <c r="V754" i="35" s="1"/>
  <c r="Q754" i="35"/>
  <c r="U754" i="35" s="1"/>
  <c r="R766" i="35"/>
  <c r="V766" i="35" s="1"/>
  <c r="Q766" i="35"/>
  <c r="U766" i="35" s="1"/>
  <c r="R764" i="35"/>
  <c r="V764" i="35" s="1"/>
  <c r="Q764" i="35"/>
  <c r="U764" i="35" s="1"/>
  <c r="R762" i="35"/>
  <c r="V762" i="35" s="1"/>
  <c r="Q762" i="35"/>
  <c r="U762" i="35" s="1"/>
  <c r="R760" i="35"/>
  <c r="V760" i="35" s="1"/>
  <c r="Q760" i="35"/>
  <c r="U760" i="35" s="1"/>
  <c r="R774" i="35"/>
  <c r="V774" i="35" s="1"/>
  <c r="Q774" i="35"/>
  <c r="U774" i="35" s="1"/>
  <c r="Y774" i="35" s="1"/>
  <c r="R772" i="35"/>
  <c r="V772" i="35" s="1"/>
  <c r="Q772" i="35"/>
  <c r="U772" i="35" s="1"/>
  <c r="R770" i="35"/>
  <c r="V770" i="35" s="1"/>
  <c r="Q770" i="35"/>
  <c r="U770" i="35" s="1"/>
  <c r="R768" i="35"/>
  <c r="V768" i="35" s="1"/>
  <c r="Q768" i="35"/>
  <c r="U768" i="35" s="1"/>
  <c r="R780" i="35"/>
  <c r="V780" i="35" s="1"/>
  <c r="Q780" i="35"/>
  <c r="U780" i="35" s="1"/>
  <c r="R778" i="35"/>
  <c r="V778" i="35" s="1"/>
  <c r="Q778" i="35"/>
  <c r="U778" i="35" s="1"/>
  <c r="R776" i="35"/>
  <c r="V776" i="35" s="1"/>
  <c r="Q776" i="35"/>
  <c r="U776" i="35" s="1"/>
  <c r="R788" i="35"/>
  <c r="V788" i="35" s="1"/>
  <c r="Q788" i="35"/>
  <c r="U788" i="35" s="1"/>
  <c r="R786" i="35"/>
  <c r="V786" i="35" s="1"/>
  <c r="Q786" i="35"/>
  <c r="U786" i="35" s="1"/>
  <c r="R784" i="35"/>
  <c r="V784" i="35" s="1"/>
  <c r="Q784" i="35"/>
  <c r="U784" i="35" s="1"/>
  <c r="R782" i="35"/>
  <c r="V782" i="35" s="1"/>
  <c r="Q782" i="35"/>
  <c r="U782" i="35" s="1"/>
  <c r="R798" i="35"/>
  <c r="V798" i="35" s="1"/>
  <c r="Q798" i="35"/>
  <c r="U798" i="35" s="1"/>
  <c r="R796" i="35"/>
  <c r="V796" i="35" s="1"/>
  <c r="Q796" i="35"/>
  <c r="U796" i="35" s="1"/>
  <c r="R794" i="35"/>
  <c r="V794" i="35" s="1"/>
  <c r="Q794" i="35"/>
  <c r="U794" i="35" s="1"/>
  <c r="R791" i="35"/>
  <c r="V791" i="35" s="1"/>
  <c r="Q791" i="35"/>
  <c r="U791" i="35" s="1"/>
  <c r="R808" i="35"/>
  <c r="V808" i="35" s="1"/>
  <c r="Q808" i="35"/>
  <c r="U808" i="35" s="1"/>
  <c r="R806" i="35"/>
  <c r="V806" i="35" s="1"/>
  <c r="Q806" i="35"/>
  <c r="U806" i="35" s="1"/>
  <c r="R803" i="35"/>
  <c r="V803" i="35" s="1"/>
  <c r="Q803" i="35"/>
  <c r="U803" i="35" s="1"/>
  <c r="R800" i="35"/>
  <c r="V800" i="35" s="1"/>
  <c r="Q800" i="35"/>
  <c r="U800" i="35" s="1"/>
  <c r="R815" i="35"/>
  <c r="V815" i="35" s="1"/>
  <c r="Q815" i="35"/>
  <c r="U815" i="35" s="1"/>
  <c r="R813" i="35"/>
  <c r="V813" i="35" s="1"/>
  <c r="Q813" i="35"/>
  <c r="U813" i="35" s="1"/>
  <c r="R811" i="35"/>
  <c r="V811" i="35" s="1"/>
  <c r="Q811" i="35"/>
  <c r="U811" i="35" s="1"/>
  <c r="R809" i="35"/>
  <c r="V809" i="35" s="1"/>
  <c r="Q809" i="35"/>
  <c r="U809" i="35" s="1"/>
  <c r="R828" i="35"/>
  <c r="V828" i="35" s="1"/>
  <c r="Q828" i="35"/>
  <c r="U828" i="35" s="1"/>
  <c r="R825" i="35"/>
  <c r="V825" i="35" s="1"/>
  <c r="Q825" i="35"/>
  <c r="U825" i="35" s="1"/>
  <c r="R822" i="35"/>
  <c r="V822" i="35" s="1"/>
  <c r="Q822" i="35"/>
  <c r="U822" i="35" s="1"/>
  <c r="R818" i="35"/>
  <c r="V818" i="35" s="1"/>
  <c r="Q818" i="35"/>
  <c r="U818" i="35" s="1"/>
  <c r="R836" i="35"/>
  <c r="V836" i="35" s="1"/>
  <c r="Q836" i="35"/>
  <c r="U836" i="35" s="1"/>
  <c r="R833" i="35"/>
  <c r="V833" i="35" s="1"/>
  <c r="Q833" i="35"/>
  <c r="U833" i="35" s="1"/>
  <c r="R830" i="35"/>
  <c r="V830" i="35" s="1"/>
  <c r="Q830" i="35"/>
  <c r="U830" i="35" s="1"/>
  <c r="R844" i="35"/>
  <c r="V844" i="35" s="1"/>
  <c r="Q844" i="35"/>
  <c r="U844" i="35" s="1"/>
  <c r="R841" i="35"/>
  <c r="V841" i="35" s="1"/>
  <c r="Q841" i="35"/>
  <c r="U841" i="35" s="1"/>
  <c r="R838" i="35"/>
  <c r="V838" i="35" s="1"/>
  <c r="Q838" i="35"/>
  <c r="U838" i="35" s="1"/>
  <c r="R853" i="35"/>
  <c r="V853" i="35" s="1"/>
  <c r="Q853" i="35"/>
  <c r="U853" i="35" s="1"/>
  <c r="R850" i="35"/>
  <c r="V850" i="35" s="1"/>
  <c r="Q850" i="35"/>
  <c r="U850" i="35" s="1"/>
  <c r="R847" i="35"/>
  <c r="V847" i="35" s="1"/>
  <c r="Q847" i="35"/>
  <c r="U847" i="35" s="1"/>
  <c r="R861" i="35"/>
  <c r="V861" i="35" s="1"/>
  <c r="Q861" i="35"/>
  <c r="U861" i="35" s="1"/>
  <c r="R859" i="35"/>
  <c r="V859" i="35" s="1"/>
  <c r="Q859" i="35"/>
  <c r="U859" i="35" s="1"/>
  <c r="R856" i="35"/>
  <c r="V856" i="35" s="1"/>
  <c r="Q856" i="35"/>
  <c r="U856" i="35" s="1"/>
  <c r="R873" i="35"/>
  <c r="V873" i="35" s="1"/>
  <c r="Q873" i="35"/>
  <c r="U873" i="35" s="1"/>
  <c r="R871" i="35"/>
  <c r="V871" i="35" s="1"/>
  <c r="Q871" i="35"/>
  <c r="U871" i="35" s="1"/>
  <c r="R869" i="35"/>
  <c r="V869" i="35" s="1"/>
  <c r="Q869" i="35"/>
  <c r="U869" i="35" s="1"/>
  <c r="R867" i="35"/>
  <c r="V867" i="35" s="1"/>
  <c r="Q867" i="35"/>
  <c r="U867" i="35" s="1"/>
  <c r="R864" i="35"/>
  <c r="V864" i="35" s="1"/>
  <c r="Q864" i="35"/>
  <c r="U864" i="35" s="1"/>
  <c r="R885" i="35"/>
  <c r="V885" i="35" s="1"/>
  <c r="Q885" i="35"/>
  <c r="U885" i="35" s="1"/>
  <c r="R883" i="35"/>
  <c r="V883" i="35" s="1"/>
  <c r="Q883" i="35"/>
  <c r="U883" i="35" s="1"/>
  <c r="R880" i="35"/>
  <c r="V880" i="35" s="1"/>
  <c r="Q880" i="35"/>
  <c r="U880" i="35" s="1"/>
  <c r="R878" i="35"/>
  <c r="V878" i="35" s="1"/>
  <c r="Q878" i="35"/>
  <c r="U878" i="35" s="1"/>
  <c r="R876" i="35"/>
  <c r="V876" i="35" s="1"/>
  <c r="Q876" i="35"/>
  <c r="U876" i="35" s="1"/>
  <c r="R894" i="35"/>
  <c r="V894" i="35" s="1"/>
  <c r="Q894" i="35"/>
  <c r="U894" i="35" s="1"/>
  <c r="R892" i="35"/>
  <c r="V892" i="35" s="1"/>
  <c r="Q892" i="35"/>
  <c r="U892" i="35" s="1"/>
  <c r="R888" i="35"/>
  <c r="V888" i="35" s="1"/>
  <c r="Q888" i="35"/>
  <c r="U888" i="35" s="1"/>
  <c r="R906" i="35"/>
  <c r="V906" i="35" s="1"/>
  <c r="Q906" i="35"/>
  <c r="U906" i="35" s="1"/>
  <c r="R903" i="35"/>
  <c r="V903" i="35" s="1"/>
  <c r="Q903" i="35"/>
  <c r="U903" i="35" s="1"/>
  <c r="R901" i="35"/>
  <c r="V901" i="35" s="1"/>
  <c r="Q901" i="35"/>
  <c r="U901" i="35" s="1"/>
  <c r="R899" i="35"/>
  <c r="V899" i="35" s="1"/>
  <c r="Q899" i="35"/>
  <c r="U899" i="35" s="1"/>
  <c r="R896" i="35"/>
  <c r="V896" i="35" s="1"/>
  <c r="Q896" i="35"/>
  <c r="U896" i="35" s="1"/>
  <c r="R913" i="35"/>
  <c r="V913" i="35" s="1"/>
  <c r="Q913" i="35"/>
  <c r="U913" i="35" s="1"/>
  <c r="R911" i="35"/>
  <c r="V911" i="35" s="1"/>
  <c r="Q911" i="35"/>
  <c r="U911" i="35" s="1"/>
  <c r="R909" i="35"/>
  <c r="V909" i="35" s="1"/>
  <c r="Q909" i="35"/>
  <c r="U909" i="35" s="1"/>
  <c r="R924" i="35"/>
  <c r="V924" i="35" s="1"/>
  <c r="Q924" i="35"/>
  <c r="U924" i="35" s="1"/>
  <c r="R922" i="35"/>
  <c r="V922" i="35" s="1"/>
  <c r="Q922" i="35"/>
  <c r="U922" i="35" s="1"/>
  <c r="R920" i="35"/>
  <c r="V920" i="35" s="1"/>
  <c r="Q920" i="35"/>
  <c r="U920" i="35" s="1"/>
  <c r="R918" i="35"/>
  <c r="V918" i="35" s="1"/>
  <c r="Q918" i="35"/>
  <c r="U918" i="35" s="1"/>
  <c r="R915" i="35"/>
  <c r="V915" i="35" s="1"/>
  <c r="Q915" i="35"/>
  <c r="U915" i="35" s="1"/>
  <c r="R935" i="35"/>
  <c r="V935" i="35" s="1"/>
  <c r="Q935" i="35"/>
  <c r="U935" i="35" s="1"/>
  <c r="R933" i="35"/>
  <c r="V933" i="35" s="1"/>
  <c r="Q933" i="35"/>
  <c r="U933" i="35" s="1"/>
  <c r="R931" i="35"/>
  <c r="V931" i="35" s="1"/>
  <c r="Q931" i="35"/>
  <c r="U931" i="35" s="1"/>
  <c r="R929" i="35"/>
  <c r="V929" i="35" s="1"/>
  <c r="Q929" i="35"/>
  <c r="U929" i="35" s="1"/>
  <c r="R927" i="35"/>
  <c r="V927" i="35" s="1"/>
  <c r="Q927" i="35"/>
  <c r="U927" i="35" s="1"/>
  <c r="R925" i="35"/>
  <c r="V925" i="35" s="1"/>
  <c r="Q925" i="35"/>
  <c r="U925" i="35" s="1"/>
  <c r="R938" i="35"/>
  <c r="V938" i="35" s="1"/>
  <c r="Q938" i="35"/>
  <c r="U938" i="35" s="1"/>
  <c r="R946" i="35"/>
  <c r="U946" i="35" s="1"/>
  <c r="X946" i="35" s="1"/>
  <c r="Q946" i="35"/>
  <c r="T946" i="35" s="1"/>
  <c r="W946" i="35" s="1"/>
  <c r="R954" i="35"/>
  <c r="U954" i="35" s="1"/>
  <c r="X954" i="35" s="1"/>
  <c r="Q954" i="35"/>
  <c r="T954" i="35" s="1"/>
  <c r="W954" i="35" s="1"/>
  <c r="R961" i="35"/>
  <c r="U961" i="35" s="1"/>
  <c r="X961" i="35" s="1"/>
  <c r="Q961" i="35"/>
  <c r="T961" i="35" s="1"/>
  <c r="W961" i="35" s="1"/>
  <c r="R965" i="35"/>
  <c r="U965" i="35" s="1"/>
  <c r="X965" i="35" s="1"/>
  <c r="Q965" i="35"/>
  <c r="T965" i="35" s="1"/>
  <c r="W965" i="35" s="1"/>
  <c r="R985" i="35"/>
  <c r="U985" i="35" s="1"/>
  <c r="X985" i="35" s="1"/>
  <c r="Q985" i="35"/>
  <c r="T985" i="35" s="1"/>
  <c r="W985" i="35" s="1"/>
  <c r="R989" i="35"/>
  <c r="U989" i="35" s="1"/>
  <c r="X989" i="35" s="1"/>
  <c r="Q989" i="35"/>
  <c r="T989" i="35" s="1"/>
  <c r="W989" i="35" s="1"/>
  <c r="R986" i="35"/>
  <c r="U986" i="35" s="1"/>
  <c r="X986" i="35" s="1"/>
  <c r="Q986" i="35"/>
  <c r="T986" i="35" s="1"/>
  <c r="W986" i="35" s="1"/>
  <c r="R993" i="35"/>
  <c r="V993" i="35" s="1"/>
  <c r="Q993" i="35"/>
  <c r="U993" i="35" s="1"/>
  <c r="R1004" i="35"/>
  <c r="V1004" i="35" s="1"/>
  <c r="Q1004" i="35"/>
  <c r="U1004" i="35" s="1"/>
  <c r="R1002" i="35"/>
  <c r="V1002" i="35" s="1"/>
  <c r="Q1002" i="35"/>
  <c r="U1002" i="35" s="1"/>
  <c r="R1021" i="35"/>
  <c r="V1021" i="35" s="1"/>
  <c r="Q1021" i="35"/>
  <c r="U1021" i="35" s="1"/>
  <c r="R1019" i="35"/>
  <c r="V1019" i="35" s="1"/>
  <c r="Q1019" i="35"/>
  <c r="U1019" i="35" s="1"/>
  <c r="R1017" i="35"/>
  <c r="V1017" i="35" s="1"/>
  <c r="Q1017" i="35"/>
  <c r="U1017" i="35" s="1"/>
  <c r="R1015" i="35"/>
  <c r="V1015" i="35" s="1"/>
  <c r="Q1015" i="35"/>
  <c r="U1015" i="35" s="1"/>
  <c r="R1028" i="35"/>
  <c r="V1028" i="35" s="1"/>
  <c r="Q1028" i="35"/>
  <c r="U1028" i="35" s="1"/>
  <c r="R1026" i="35"/>
  <c r="V1026" i="35" s="1"/>
  <c r="Q1026" i="35"/>
  <c r="U1026" i="35" s="1"/>
  <c r="R1024" i="35"/>
  <c r="V1024" i="35" s="1"/>
  <c r="Q1024" i="35"/>
  <c r="U1024" i="35" s="1"/>
  <c r="R1029" i="35"/>
  <c r="V1029" i="35" s="1"/>
  <c r="Q1029" i="35"/>
  <c r="U1029" i="35" s="1"/>
  <c r="R1041" i="35"/>
  <c r="Q1041" i="35"/>
  <c r="R1047" i="35"/>
  <c r="U1047" i="35" s="1"/>
  <c r="X1047" i="35" s="1"/>
  <c r="Q1047" i="35"/>
  <c r="T1047" i="35" s="1"/>
  <c r="W1047" i="35" s="1"/>
  <c r="R1053" i="35"/>
  <c r="U1053" i="35" s="1"/>
  <c r="X1053" i="35" s="1"/>
  <c r="Q1053" i="35"/>
  <c r="T1053" i="35" s="1"/>
  <c r="W1053" i="35" s="1"/>
  <c r="R1058" i="35"/>
  <c r="U1058" i="35" s="1"/>
  <c r="X1058" i="35" s="1"/>
  <c r="Q1058" i="35"/>
  <c r="T1058" i="35" s="1"/>
  <c r="W1058" i="35" s="1"/>
  <c r="R1056" i="35"/>
  <c r="U1056" i="35" s="1"/>
  <c r="X1056" i="35" s="1"/>
  <c r="Q1056" i="35"/>
  <c r="T1056" i="35" s="1"/>
  <c r="W1056" i="35" s="1"/>
  <c r="R1061" i="35"/>
  <c r="U1061" i="35" s="1"/>
  <c r="X1061" i="35" s="1"/>
  <c r="Q1061" i="35"/>
  <c r="T1061" i="35" s="1"/>
  <c r="W1061" i="35" s="1"/>
  <c r="R1067" i="35"/>
  <c r="V1067" i="35" s="1"/>
  <c r="Q1067" i="35"/>
  <c r="U1067" i="35" s="1"/>
  <c r="R1065" i="35"/>
  <c r="U1065" i="35" s="1"/>
  <c r="X1065" i="35" s="1"/>
  <c r="Q1065" i="35"/>
  <c r="T1065" i="35" s="1"/>
  <c r="W1065" i="35" s="1"/>
  <c r="R1062" i="35"/>
  <c r="U1062" i="35" s="1"/>
  <c r="X1062" i="35" s="1"/>
  <c r="Q1062" i="35"/>
  <c r="T1062" i="35" s="1"/>
  <c r="W1062" i="35" s="1"/>
  <c r="R1072" i="35"/>
  <c r="U1072" i="35" s="1"/>
  <c r="X1072" i="35" s="1"/>
  <c r="Q1072" i="35"/>
  <c r="T1072" i="35" s="1"/>
  <c r="W1072" i="35" s="1"/>
  <c r="R1070" i="35"/>
  <c r="U1070" i="35" s="1"/>
  <c r="X1070" i="35" s="1"/>
  <c r="Q1070" i="35"/>
  <c r="T1070" i="35" s="1"/>
  <c r="W1070" i="35" s="1"/>
  <c r="R1079" i="35"/>
  <c r="U1079" i="35" s="1"/>
  <c r="X1079" i="35" s="1"/>
  <c r="Q1079" i="35"/>
  <c r="T1079" i="35" s="1"/>
  <c r="W1079" i="35" s="1"/>
  <c r="R1077" i="35"/>
  <c r="U1077" i="35" s="1"/>
  <c r="X1077" i="35" s="1"/>
  <c r="Q1077" i="35"/>
  <c r="T1077" i="35" s="1"/>
  <c r="W1077" i="35" s="1"/>
  <c r="R1075" i="35"/>
  <c r="U1075" i="35" s="1"/>
  <c r="X1075" i="35" s="1"/>
  <c r="Q1075" i="35"/>
  <c r="T1075" i="35" s="1"/>
  <c r="W1075" i="35" s="1"/>
  <c r="R1080" i="35"/>
  <c r="U1080" i="35" s="1"/>
  <c r="X1080" i="35" s="1"/>
  <c r="Q1080" i="35"/>
  <c r="T1080" i="35" s="1"/>
  <c r="W1080" i="35" s="1"/>
  <c r="R1082" i="35"/>
  <c r="U1082" i="35" s="1"/>
  <c r="X1082" i="35" s="1"/>
  <c r="Q1082" i="35"/>
  <c r="T1082" i="35" s="1"/>
  <c r="W1082" i="35" s="1"/>
  <c r="R1088" i="35"/>
  <c r="V1088" i="35" s="1"/>
  <c r="Q1088" i="35"/>
  <c r="U1088" i="35" s="1"/>
  <c r="R1085" i="35"/>
  <c r="V1085" i="35" s="1"/>
  <c r="Q1085" i="35"/>
  <c r="U1085" i="35" s="1"/>
  <c r="R1094" i="35"/>
  <c r="V1094" i="35" s="1"/>
  <c r="Q1094" i="35"/>
  <c r="U1094" i="35" s="1"/>
  <c r="R1092" i="35"/>
  <c r="V1092" i="35" s="1"/>
  <c r="Q1092" i="35"/>
  <c r="U1092" i="35" s="1"/>
  <c r="R1089" i="35"/>
  <c r="V1089" i="35" s="1"/>
  <c r="Q1089" i="35"/>
  <c r="U1089" i="35" s="1"/>
  <c r="R1098" i="35"/>
  <c r="V1098" i="35" s="1"/>
  <c r="Q1098" i="35"/>
  <c r="U1098" i="35" s="1"/>
  <c r="R1114" i="35"/>
  <c r="V1114" i="35" s="1"/>
  <c r="Q1114" i="35"/>
  <c r="U1114" i="35" s="1"/>
  <c r="R1110" i="35"/>
  <c r="V1110" i="35" s="1"/>
  <c r="Q1110" i="35"/>
  <c r="U1110" i="35" s="1"/>
  <c r="R1108" i="35"/>
  <c r="V1108" i="35" s="1"/>
  <c r="Q1108" i="35"/>
  <c r="U1108" i="35" s="1"/>
  <c r="R1106" i="35"/>
  <c r="V1106" i="35" s="1"/>
  <c r="Q1106" i="35"/>
  <c r="U1106" i="35" s="1"/>
  <c r="R1104" i="35"/>
  <c r="V1104" i="35" s="1"/>
  <c r="Q1104" i="35"/>
  <c r="U1104" i="35" s="1"/>
  <c r="R1102" i="35"/>
  <c r="V1102" i="35" s="1"/>
  <c r="Q1102" i="35"/>
  <c r="U1102" i="35" s="1"/>
  <c r="R1100" i="35"/>
  <c r="V1100" i="35" s="1"/>
  <c r="Q1100" i="35"/>
  <c r="U1100" i="35" s="1"/>
  <c r="R1123" i="35"/>
  <c r="V1123" i="35" s="1"/>
  <c r="Q1123" i="35"/>
  <c r="U1123" i="35" s="1"/>
  <c r="R1121" i="35"/>
  <c r="V1121" i="35" s="1"/>
  <c r="Q1121" i="35"/>
  <c r="U1121" i="35" s="1"/>
  <c r="R1119" i="35"/>
  <c r="V1119" i="35" s="1"/>
  <c r="Q1119" i="35"/>
  <c r="U1119" i="35" s="1"/>
  <c r="R1117" i="35"/>
  <c r="V1117" i="35" s="1"/>
  <c r="Q1117" i="35"/>
  <c r="U1117" i="35" s="1"/>
  <c r="R1128" i="35"/>
  <c r="V1128" i="35" s="1"/>
  <c r="Q1128" i="35"/>
  <c r="U1128" i="35" s="1"/>
  <c r="R1126" i="35"/>
  <c r="V1126" i="35" s="1"/>
  <c r="Q1126" i="35"/>
  <c r="U1126" i="35" s="1"/>
  <c r="R1124" i="35"/>
  <c r="V1124" i="35" s="1"/>
  <c r="Q1124" i="35"/>
  <c r="U1124" i="35" s="1"/>
  <c r="R1154" i="35"/>
  <c r="U1154" i="35" s="1"/>
  <c r="X1154" i="35" s="1"/>
  <c r="Q1154" i="35"/>
  <c r="T1154" i="35" s="1"/>
  <c r="W1154" i="35" s="1"/>
  <c r="R1157" i="35"/>
  <c r="V1157" i="35" s="1"/>
  <c r="Q1157" i="35"/>
  <c r="U1157" i="35" s="1"/>
  <c r="R1162" i="35"/>
  <c r="V1162" i="35" s="1"/>
  <c r="Q1162" i="35"/>
  <c r="U1162" i="35" s="1"/>
  <c r="R1159" i="35"/>
  <c r="V1159" i="35" s="1"/>
  <c r="Q1159" i="35"/>
  <c r="U1159" i="35" s="1"/>
  <c r="R1168" i="35"/>
  <c r="U1168" i="35" s="1"/>
  <c r="X1168" i="35" s="1"/>
  <c r="Q1168" i="35"/>
  <c r="T1168" i="35" s="1"/>
  <c r="W1168" i="35" s="1"/>
  <c r="R1174" i="35"/>
  <c r="V1174" i="35" s="1"/>
  <c r="Q1174" i="35"/>
  <c r="U1174" i="35" s="1"/>
  <c r="R1171" i="35"/>
  <c r="V1171" i="35" s="1"/>
  <c r="Q1171" i="35"/>
  <c r="U1171" i="35" s="1"/>
  <c r="R1175" i="35"/>
  <c r="V1175" i="35" s="1"/>
  <c r="Q1175" i="35"/>
  <c r="U1175" i="35" s="1"/>
  <c r="R1131" i="35"/>
  <c r="Q1131" i="35"/>
  <c r="R1136" i="35"/>
  <c r="U1136" i="35" s="1"/>
  <c r="X1136" i="35" s="1"/>
  <c r="Q1136" i="35"/>
  <c r="T1136" i="35" s="1"/>
  <c r="W1136" i="35" s="1"/>
  <c r="R1133" i="35"/>
  <c r="Q1133" i="35"/>
  <c r="R1139" i="35"/>
  <c r="U1139" i="35" s="1"/>
  <c r="X1139" i="35" s="1"/>
  <c r="Q1139" i="35"/>
  <c r="T1139" i="35" s="1"/>
  <c r="W1139" i="35" s="1"/>
  <c r="R1145" i="35"/>
  <c r="Q1145" i="35"/>
  <c r="R1150" i="35"/>
  <c r="U1150" i="35" s="1"/>
  <c r="X1150" i="35" s="1"/>
  <c r="Q1150" i="35"/>
  <c r="T1150" i="35" s="1"/>
  <c r="W1150" i="35" s="1"/>
  <c r="R1147" i="35"/>
  <c r="U1147" i="35" s="1"/>
  <c r="X1147" i="35" s="1"/>
  <c r="Q1147" i="35"/>
  <c r="T1147" i="35" s="1"/>
  <c r="W1147" i="35" s="1"/>
  <c r="R1181" i="35"/>
  <c r="Q1181" i="35"/>
  <c r="R1179" i="35"/>
  <c r="U1179" i="35" s="1"/>
  <c r="X1179" i="35" s="1"/>
  <c r="Q1179" i="35"/>
  <c r="T1179" i="35" s="1"/>
  <c r="W1179" i="35" s="1"/>
  <c r="R1182" i="35"/>
  <c r="Q1182" i="35"/>
  <c r="R1194" i="35"/>
  <c r="U1194" i="35" s="1"/>
  <c r="X1194" i="35" s="1"/>
  <c r="Q1194" i="35"/>
  <c r="T1194" i="35" s="1"/>
  <c r="W1194" i="35" s="1"/>
  <c r="R1192" i="35"/>
  <c r="U1192" i="35" s="1"/>
  <c r="X1192" i="35" s="1"/>
  <c r="Q1192" i="35"/>
  <c r="T1192" i="35" s="1"/>
  <c r="W1192" i="35" s="1"/>
  <c r="R1185" i="35"/>
  <c r="U1185" i="35" s="1"/>
  <c r="X1185" i="35" s="1"/>
  <c r="Q1185" i="35"/>
  <c r="T1185" i="35" s="1"/>
  <c r="W1185" i="35" s="1"/>
  <c r="R1183" i="35"/>
  <c r="U1183" i="35" s="1"/>
  <c r="X1183" i="35" s="1"/>
  <c r="Q1183" i="35"/>
  <c r="T1183" i="35" s="1"/>
  <c r="W1183" i="35" s="1"/>
  <c r="R1203" i="35"/>
  <c r="V1203" i="35" s="1"/>
  <c r="Q1203" i="35"/>
  <c r="U1203" i="35" s="1"/>
  <c r="R1201" i="35"/>
  <c r="V1201" i="35" s="1"/>
  <c r="Q1201" i="35"/>
  <c r="U1201" i="35" s="1"/>
  <c r="R1211" i="35"/>
  <c r="V1211" i="35" s="1"/>
  <c r="Q1211" i="35"/>
  <c r="U1211" i="35" s="1"/>
  <c r="R1215" i="35"/>
  <c r="V1215" i="35" s="1"/>
  <c r="Q1215" i="35"/>
  <c r="U1215" i="35" s="1"/>
  <c r="R1213" i="35"/>
  <c r="V1213" i="35" s="1"/>
  <c r="Q1213" i="35"/>
  <c r="U1213" i="35" s="1"/>
  <c r="R1218" i="35"/>
  <c r="V1218" i="35" s="1"/>
  <c r="Q1218" i="35"/>
  <c r="U1218" i="35" s="1"/>
  <c r="R1219" i="35"/>
  <c r="V1219" i="35" s="1"/>
  <c r="Q1219" i="35"/>
  <c r="U1219" i="35" s="1"/>
  <c r="R1223" i="35"/>
  <c r="V1223" i="35" s="1"/>
  <c r="Q1223" i="35"/>
  <c r="U1223" i="35" s="1"/>
  <c r="R1255" i="35"/>
  <c r="U1255" i="35" s="1"/>
  <c r="X1255" i="35" s="1"/>
  <c r="Q1255" i="35"/>
  <c r="T1255" i="35" s="1"/>
  <c r="W1255" i="35" s="1"/>
  <c r="R1258" i="35"/>
  <c r="U1258" i="35" s="1"/>
  <c r="X1258" i="35" s="1"/>
  <c r="Q1258" i="35"/>
  <c r="T1258" i="35" s="1"/>
  <c r="W1258" i="35" s="1"/>
  <c r="R1262" i="35"/>
  <c r="U1262" i="35" s="1"/>
  <c r="X1262" i="35" s="1"/>
  <c r="Q1262" i="35"/>
  <c r="T1262" i="35" s="1"/>
  <c r="W1262" i="35" s="1"/>
  <c r="R1266" i="35"/>
  <c r="U1266" i="35" s="1"/>
  <c r="X1266" i="35" s="1"/>
  <c r="Q1266" i="35"/>
  <c r="T1266" i="35" s="1"/>
  <c r="W1266" i="35" s="1"/>
  <c r="R1264" i="35"/>
  <c r="U1264" i="35" s="1"/>
  <c r="X1264" i="35" s="1"/>
  <c r="Q1264" i="35"/>
  <c r="T1264" i="35" s="1"/>
  <c r="W1264" i="35" s="1"/>
  <c r="R1271" i="35"/>
  <c r="Q1271" i="35"/>
  <c r="R1269" i="35"/>
  <c r="U1269" i="35" s="1"/>
  <c r="X1269" i="35" s="1"/>
  <c r="Q1269" i="35"/>
  <c r="T1269" i="35" s="1"/>
  <c r="W1269" i="35" s="1"/>
  <c r="R1280" i="35"/>
  <c r="U1280" i="35" s="1"/>
  <c r="X1280" i="35" s="1"/>
  <c r="Q1280" i="35"/>
  <c r="T1280" i="35" s="1"/>
  <c r="W1280" i="35" s="1"/>
  <c r="R1283" i="35"/>
  <c r="U1283" i="35" s="1"/>
  <c r="X1283" i="35" s="1"/>
  <c r="Q1283" i="35"/>
  <c r="T1283" i="35" s="1"/>
  <c r="W1283" i="35" s="1"/>
  <c r="R1292" i="35"/>
  <c r="U1292" i="35" s="1"/>
  <c r="X1292" i="35" s="1"/>
  <c r="Q1292" i="35"/>
  <c r="T1292" i="35" s="1"/>
  <c r="W1292" i="35" s="1"/>
  <c r="R1297" i="35"/>
  <c r="U1297" i="35" s="1"/>
  <c r="X1297" i="35" s="1"/>
  <c r="Q1297" i="35"/>
  <c r="T1297" i="35" s="1"/>
  <c r="W1297" i="35" s="1"/>
  <c r="R1298" i="35"/>
  <c r="V1298" i="35" s="1"/>
  <c r="Q1298" i="35"/>
  <c r="U1298" i="35" s="1"/>
  <c r="R1312" i="35"/>
  <c r="Q1312" i="35"/>
  <c r="R1313" i="35"/>
  <c r="Q1313" i="35"/>
  <c r="R1320" i="35"/>
  <c r="U1320" i="35" s="1"/>
  <c r="X1320" i="35" s="1"/>
  <c r="Q1320" i="35"/>
  <c r="T1320" i="35" s="1"/>
  <c r="W1320" i="35" s="1"/>
  <c r="R1324" i="35"/>
  <c r="U1324" i="35" s="1"/>
  <c r="X1324" i="35" s="1"/>
  <c r="Q1324" i="35"/>
  <c r="T1324" i="35" s="1"/>
  <c r="W1324" i="35" s="1"/>
  <c r="R1334" i="35"/>
  <c r="U1334" i="35" s="1"/>
  <c r="X1334" i="35" s="1"/>
  <c r="Q1334" i="35"/>
  <c r="T1334" i="35" s="1"/>
  <c r="W1334" i="35" s="1"/>
  <c r="R1332" i="35"/>
  <c r="U1332" i="35" s="1"/>
  <c r="X1332" i="35" s="1"/>
  <c r="Q1332" i="35"/>
  <c r="T1332" i="35" s="1"/>
  <c r="W1332" i="35" s="1"/>
  <c r="R1330" i="35"/>
  <c r="U1330" i="35" s="1"/>
  <c r="X1330" i="35" s="1"/>
  <c r="Q1330" i="35"/>
  <c r="T1330" i="35" s="1"/>
  <c r="W1330" i="35" s="1"/>
  <c r="R1336" i="35"/>
  <c r="U1336" i="35" s="1"/>
  <c r="X1336" i="35" s="1"/>
  <c r="Q1336" i="35"/>
  <c r="T1336" i="35" s="1"/>
  <c r="W1336" i="35" s="1"/>
  <c r="R1341" i="35"/>
  <c r="U1341" i="35" s="1"/>
  <c r="X1341" i="35" s="1"/>
  <c r="Q1341" i="35"/>
  <c r="T1341" i="35" s="1"/>
  <c r="W1341" i="35" s="1"/>
  <c r="R1339" i="35"/>
  <c r="U1339" i="35" s="1"/>
  <c r="X1339" i="35" s="1"/>
  <c r="Q1339" i="35"/>
  <c r="T1339" i="35" s="1"/>
  <c r="W1339" i="35" s="1"/>
  <c r="R1342" i="35"/>
  <c r="U1342" i="35" s="1"/>
  <c r="X1342" i="35" s="1"/>
  <c r="Q1342" i="35"/>
  <c r="T1342" i="35" s="1"/>
  <c r="W1342" i="35" s="1"/>
  <c r="R1344" i="35"/>
  <c r="U1344" i="35" s="1"/>
  <c r="X1344" i="35" s="1"/>
  <c r="Q1344" i="35"/>
  <c r="T1344" i="35" s="1"/>
  <c r="W1344" i="35" s="1"/>
  <c r="R1345" i="35"/>
  <c r="U1345" i="35" s="1"/>
  <c r="X1345" i="35" s="1"/>
  <c r="Q1345" i="35"/>
  <c r="T1345" i="35" s="1"/>
  <c r="W1345" i="35" s="1"/>
  <c r="R1348" i="35"/>
  <c r="U1348" i="35" s="1"/>
  <c r="X1348" i="35" s="1"/>
  <c r="Q1348" i="35"/>
  <c r="T1348" i="35" s="1"/>
  <c r="W1348" i="35" s="1"/>
  <c r="R1350" i="35"/>
  <c r="U1350" i="35" s="1"/>
  <c r="X1350" i="35" s="1"/>
  <c r="Q1350" i="35"/>
  <c r="T1350" i="35" s="1"/>
  <c r="W1350" i="35" s="1"/>
  <c r="R1354" i="35"/>
  <c r="U1354" i="35" s="1"/>
  <c r="X1354" i="35" s="1"/>
  <c r="Q1354" i="35"/>
  <c r="T1354" i="35" s="1"/>
  <c r="W1354" i="35" s="1"/>
  <c r="R1352" i="35"/>
  <c r="U1352" i="35" s="1"/>
  <c r="X1352" i="35" s="1"/>
  <c r="Q1352" i="35"/>
  <c r="T1352" i="35" s="1"/>
  <c r="W1352" i="35" s="1"/>
  <c r="R1359" i="35"/>
  <c r="U1359" i="35" s="1"/>
  <c r="X1359" i="35" s="1"/>
  <c r="Q1359" i="35"/>
  <c r="T1359" i="35" s="1"/>
  <c r="W1359" i="35" s="1"/>
  <c r="R1357" i="35"/>
  <c r="U1357" i="35" s="1"/>
  <c r="X1357" i="35" s="1"/>
  <c r="Q1357" i="35"/>
  <c r="T1357" i="35" s="1"/>
  <c r="W1357" i="35" s="1"/>
  <c r="R1360" i="35"/>
  <c r="Q1360" i="35"/>
  <c r="R1366" i="35"/>
  <c r="U1366" i="35" s="1"/>
  <c r="X1366" i="35" s="1"/>
  <c r="Q1366" i="35"/>
  <c r="T1366" i="35" s="1"/>
  <c r="W1366" i="35" s="1"/>
  <c r="R1364" i="35"/>
  <c r="U1364" i="35" s="1"/>
  <c r="X1364" i="35" s="1"/>
  <c r="Q1364" i="35"/>
  <c r="T1364" i="35" s="1"/>
  <c r="W1364" i="35" s="1"/>
  <c r="R1362" i="35"/>
  <c r="U1362" i="35" s="1"/>
  <c r="X1362" i="35" s="1"/>
  <c r="Q1362" i="35"/>
  <c r="T1362" i="35" s="1"/>
  <c r="W1362" i="35" s="1"/>
  <c r="R12" i="35"/>
  <c r="U12" i="35" s="1"/>
  <c r="X12" i="35" s="1"/>
  <c r="Q12" i="35"/>
  <c r="T12" i="35" s="1"/>
  <c r="W12" i="35" s="1"/>
  <c r="R16" i="35"/>
  <c r="U16" i="35" s="1"/>
  <c r="X16" i="35" s="1"/>
  <c r="Q16" i="35"/>
  <c r="T16" i="35" s="1"/>
  <c r="W16" i="35" s="1"/>
  <c r="R14" i="35"/>
  <c r="U14" i="35" s="1"/>
  <c r="X14" i="35" s="1"/>
  <c r="Q14" i="35"/>
  <c r="T14" i="35" s="1"/>
  <c r="W14" i="35" s="1"/>
  <c r="R19" i="35"/>
  <c r="U19" i="35" s="1"/>
  <c r="X19" i="35" s="1"/>
  <c r="Q19" i="35"/>
  <c r="T19" i="35" s="1"/>
  <c r="W19" i="35" s="1"/>
  <c r="R20" i="35"/>
  <c r="U20" i="35" s="1"/>
  <c r="X20" i="35" s="1"/>
  <c r="Q20" i="35"/>
  <c r="T20" i="35" s="1"/>
  <c r="W20" i="35" s="1"/>
  <c r="R26" i="35"/>
  <c r="U26" i="35" s="1"/>
  <c r="X26" i="35" s="1"/>
  <c r="Q26" i="35"/>
  <c r="T26" i="35" s="1"/>
  <c r="W26" i="35" s="1"/>
  <c r="R24" i="35"/>
  <c r="U24" i="35" s="1"/>
  <c r="X24" i="35" s="1"/>
  <c r="Q24" i="35"/>
  <c r="T24" i="35" s="1"/>
  <c r="W24" i="35" s="1"/>
  <c r="R22" i="35"/>
  <c r="U22" i="35" s="1"/>
  <c r="X22" i="35" s="1"/>
  <c r="Q22" i="35"/>
  <c r="T22" i="35" s="1"/>
  <c r="W22" i="35" s="1"/>
  <c r="R33" i="35"/>
  <c r="U33" i="35" s="1"/>
  <c r="X33" i="35" s="1"/>
  <c r="Q33" i="35"/>
  <c r="T33" i="35" s="1"/>
  <c r="W33" i="35" s="1"/>
  <c r="R31" i="35"/>
  <c r="U31" i="35" s="1"/>
  <c r="X31" i="35" s="1"/>
  <c r="Q31" i="35"/>
  <c r="T31" i="35" s="1"/>
  <c r="W31" i="35" s="1"/>
  <c r="R29" i="35"/>
  <c r="U29" i="35" s="1"/>
  <c r="X29" i="35" s="1"/>
  <c r="Q29" i="35"/>
  <c r="T29" i="35" s="1"/>
  <c r="W29" i="35" s="1"/>
  <c r="R35" i="35"/>
  <c r="U35" i="35" s="1"/>
  <c r="X35" i="35" s="1"/>
  <c r="Q35" i="35"/>
  <c r="T35" i="35" s="1"/>
  <c r="W35" i="35" s="1"/>
  <c r="R42" i="35"/>
  <c r="U42" i="35" s="1"/>
  <c r="X42" i="35" s="1"/>
  <c r="Q42" i="35"/>
  <c r="T42" i="35" s="1"/>
  <c r="W42" i="35" s="1"/>
  <c r="R40" i="35"/>
  <c r="U40" i="35" s="1"/>
  <c r="X40" i="35" s="1"/>
  <c r="Q40" i="35"/>
  <c r="T40" i="35" s="1"/>
  <c r="W40" i="35" s="1"/>
  <c r="R38" i="35"/>
  <c r="U38" i="35" s="1"/>
  <c r="X38" i="35" s="1"/>
  <c r="Q38" i="35"/>
  <c r="T38" i="35" s="1"/>
  <c r="W38" i="35" s="1"/>
  <c r="R36" i="35"/>
  <c r="U36" i="35" s="1"/>
  <c r="X36" i="35" s="1"/>
  <c r="Q36" i="35"/>
  <c r="T36" i="35" s="1"/>
  <c r="W36" i="35" s="1"/>
  <c r="R1323" i="35"/>
  <c r="U1323" i="35" s="1"/>
  <c r="X1323" i="35" s="1"/>
  <c r="Q1323" i="35"/>
  <c r="T1323" i="35" s="1"/>
  <c r="W1323" i="35" s="1"/>
  <c r="R1321" i="35"/>
  <c r="U1321" i="35" s="1"/>
  <c r="X1321" i="35" s="1"/>
  <c r="Q1321" i="35"/>
  <c r="T1321" i="35" s="1"/>
  <c r="W1321" i="35" s="1"/>
  <c r="R1317" i="35"/>
  <c r="U1317" i="35" s="1"/>
  <c r="X1317" i="35" s="1"/>
  <c r="Q1317" i="35"/>
  <c r="T1317" i="35" s="1"/>
  <c r="W1317" i="35" s="1"/>
  <c r="R1310" i="35"/>
  <c r="U1310" i="35" s="1"/>
  <c r="X1310" i="35" s="1"/>
  <c r="Q1310" i="35"/>
  <c r="T1310" i="35" s="1"/>
  <c r="W1310" i="35" s="1"/>
  <c r="R1308" i="35"/>
  <c r="U1308" i="35" s="1"/>
  <c r="X1308" i="35" s="1"/>
  <c r="Q1308" i="35"/>
  <c r="T1308" i="35" s="1"/>
  <c r="W1308" i="35" s="1"/>
  <c r="R1306" i="35"/>
  <c r="U1306" i="35" s="1"/>
  <c r="X1306" i="35" s="1"/>
  <c r="Q1306" i="35"/>
  <c r="T1306" i="35" s="1"/>
  <c r="W1306" i="35" s="1"/>
  <c r="R1304" i="35"/>
  <c r="U1304" i="35" s="1"/>
  <c r="X1304" i="35" s="1"/>
  <c r="Q1304" i="35"/>
  <c r="T1304" i="35" s="1"/>
  <c r="W1304" i="35" s="1"/>
  <c r="R1302" i="35"/>
  <c r="U1302" i="35" s="1"/>
  <c r="X1302" i="35" s="1"/>
  <c r="Q1302" i="35"/>
  <c r="T1302" i="35" s="1"/>
  <c r="W1302" i="35" s="1"/>
  <c r="R1295" i="35"/>
  <c r="V1295" i="35" s="1"/>
  <c r="Q1295" i="35"/>
  <c r="U1295" i="35" s="1"/>
  <c r="R1291" i="35"/>
  <c r="V1291" i="35" s="1"/>
  <c r="Q1291" i="35"/>
  <c r="U1291" i="35" s="1"/>
  <c r="R1289" i="35"/>
  <c r="V1289" i="35" s="1"/>
  <c r="Q1289" i="35"/>
  <c r="U1289" i="35" s="1"/>
  <c r="R1287" i="35"/>
  <c r="U1287" i="35" s="1"/>
  <c r="X1287" i="35" s="1"/>
  <c r="Q1287" i="35"/>
  <c r="T1287" i="35" s="1"/>
  <c r="W1287" i="35" s="1"/>
  <c r="R1284" i="35"/>
  <c r="U1284" i="35" s="1"/>
  <c r="X1284" i="35" s="1"/>
  <c r="Q1284" i="35"/>
  <c r="T1284" i="35" s="1"/>
  <c r="W1284" i="35" s="1"/>
  <c r="R1278" i="35"/>
  <c r="U1278" i="35" s="1"/>
  <c r="X1278" i="35" s="1"/>
  <c r="Q1278" i="35"/>
  <c r="T1278" i="35" s="1"/>
  <c r="W1278" i="35" s="1"/>
  <c r="R1276" i="35"/>
  <c r="U1276" i="35" s="1"/>
  <c r="X1276" i="35" s="1"/>
  <c r="Q1276" i="35"/>
  <c r="T1276" i="35" s="1"/>
  <c r="W1276" i="35" s="1"/>
  <c r="R1274" i="35"/>
  <c r="U1274" i="35" s="1"/>
  <c r="X1274" i="35" s="1"/>
  <c r="Q1274" i="35"/>
  <c r="T1274" i="35" s="1"/>
  <c r="W1274" i="35" s="1"/>
  <c r="R1259" i="35"/>
  <c r="V1259" i="35" s="1"/>
  <c r="Q1259" i="35"/>
  <c r="U1259" i="35" s="1"/>
  <c r="R1253" i="35"/>
  <c r="U1253" i="35" s="1"/>
  <c r="X1253" i="35" s="1"/>
  <c r="Q1253" i="35"/>
  <c r="T1253" i="35" s="1"/>
  <c r="W1253" i="35" s="1"/>
  <c r="R1248" i="35"/>
  <c r="V1248" i="35" s="1"/>
  <c r="Q1248" i="35"/>
  <c r="U1248" i="35" s="1"/>
  <c r="R1246" i="35"/>
  <c r="V1246" i="35" s="1"/>
  <c r="Q1246" i="35"/>
  <c r="U1246" i="35" s="1"/>
  <c r="R1244" i="35"/>
  <c r="U1244" i="35" s="1"/>
  <c r="X1244" i="35" s="1"/>
  <c r="Q1244" i="35"/>
  <c r="T1244" i="35" s="1"/>
  <c r="W1244" i="35" s="1"/>
  <c r="R1242" i="35"/>
  <c r="U1242" i="35" s="1"/>
  <c r="X1242" i="35" s="1"/>
  <c r="Q1242" i="35"/>
  <c r="T1242" i="35" s="1"/>
  <c r="W1242" i="35" s="1"/>
  <c r="R1240" i="35"/>
  <c r="U1240" i="35" s="1"/>
  <c r="X1240" i="35" s="1"/>
  <c r="Q1240" i="35"/>
  <c r="T1240" i="35" s="1"/>
  <c r="W1240" i="35" s="1"/>
  <c r="R1238" i="35"/>
  <c r="V1238" i="35" s="1"/>
  <c r="Q1238" i="35"/>
  <c r="U1238" i="35" s="1"/>
  <c r="R1236" i="35"/>
  <c r="V1236" i="35" s="1"/>
  <c r="Q1236" i="35"/>
  <c r="U1236" i="35" s="1"/>
  <c r="R1234" i="35"/>
  <c r="U1234" i="35" s="1"/>
  <c r="X1234" i="35" s="1"/>
  <c r="Q1234" i="35"/>
  <c r="T1234" i="35" s="1"/>
  <c r="W1234" i="35" s="1"/>
  <c r="R1231" i="35"/>
  <c r="U1231" i="35" s="1"/>
  <c r="X1231" i="35" s="1"/>
  <c r="Q1231" i="35"/>
  <c r="T1231" i="35" s="1"/>
  <c r="W1231" i="35" s="1"/>
  <c r="R1229" i="35"/>
  <c r="U1229" i="35" s="1"/>
  <c r="X1229" i="35" s="1"/>
  <c r="Q1229" i="35"/>
  <c r="T1229" i="35" s="1"/>
  <c r="W1229" i="35" s="1"/>
  <c r="R1227" i="35"/>
  <c r="U1227" i="35" s="1"/>
  <c r="X1227" i="35" s="1"/>
  <c r="Q1227" i="35"/>
  <c r="T1227" i="35" s="1"/>
  <c r="W1227" i="35" s="1"/>
  <c r="R1225" i="35"/>
  <c r="U1225" i="35" s="1"/>
  <c r="X1225" i="35" s="1"/>
  <c r="Q1225" i="35"/>
  <c r="T1225" i="35" s="1"/>
  <c r="W1225" i="35" s="1"/>
  <c r="R1210" i="35"/>
  <c r="V1210" i="35" s="1"/>
  <c r="Q1210" i="35"/>
  <c r="U1210" i="35" s="1"/>
  <c r="R1208" i="35"/>
  <c r="U1208" i="35" s="1"/>
  <c r="X1208" i="35" s="1"/>
  <c r="Q1208" i="35"/>
  <c r="T1208" i="35" s="1"/>
  <c r="W1208" i="35" s="1"/>
  <c r="R1206" i="35"/>
  <c r="U1206" i="35" s="1"/>
  <c r="X1206" i="35" s="1"/>
  <c r="Q1206" i="35"/>
  <c r="T1206" i="35" s="1"/>
  <c r="W1206" i="35" s="1"/>
  <c r="R1198" i="35"/>
  <c r="V1198" i="35" s="1"/>
  <c r="Q1198" i="35"/>
  <c r="U1198" i="35" s="1"/>
  <c r="R1033" i="35"/>
  <c r="Q1033" i="35"/>
  <c r="R1031" i="35"/>
  <c r="V1031" i="35" s="1"/>
  <c r="Q1031" i="35"/>
  <c r="U1031" i="35" s="1"/>
  <c r="R1011" i="35"/>
  <c r="V1011" i="35" s="1"/>
  <c r="Q1011" i="35"/>
  <c r="U1011" i="35" s="1"/>
  <c r="R1009" i="35"/>
  <c r="V1009" i="35" s="1"/>
  <c r="Q1009" i="35"/>
  <c r="U1009" i="35" s="1"/>
  <c r="R1007" i="35"/>
  <c r="U1007" i="35" s="1"/>
  <c r="X1007" i="35" s="1"/>
  <c r="Q1007" i="35"/>
  <c r="T1007" i="35" s="1"/>
  <c r="W1007" i="35" s="1"/>
  <c r="R1005" i="35"/>
  <c r="U1005" i="35" s="1"/>
  <c r="X1005" i="35" s="1"/>
  <c r="Q1005" i="35"/>
  <c r="T1005" i="35" s="1"/>
  <c r="W1005" i="35" s="1"/>
  <c r="R998" i="35"/>
  <c r="V998" i="35" s="1"/>
  <c r="Q998" i="35"/>
  <c r="U998" i="35" s="1"/>
  <c r="R996" i="35"/>
  <c r="V996" i="35" s="1"/>
  <c r="Q996" i="35"/>
  <c r="U996" i="35" s="1"/>
  <c r="R984" i="35"/>
  <c r="V984" i="35" s="1"/>
  <c r="Q984" i="35"/>
  <c r="U984" i="35" s="1"/>
  <c r="R977" i="35"/>
  <c r="U977" i="35" s="1"/>
  <c r="X977" i="35" s="1"/>
  <c r="Q977" i="35"/>
  <c r="T977" i="35" s="1"/>
  <c r="W977" i="35" s="1"/>
  <c r="R974" i="35"/>
  <c r="U974" i="35" s="1"/>
  <c r="X974" i="35" s="1"/>
  <c r="Q974" i="35"/>
  <c r="T974" i="35" s="1"/>
  <c r="W974" i="35" s="1"/>
  <c r="R968" i="35"/>
  <c r="U968" i="35" s="1"/>
  <c r="X968" i="35" s="1"/>
  <c r="Q968" i="35"/>
  <c r="T968" i="35" s="1"/>
  <c r="W968" i="35" s="1"/>
  <c r="R962" i="35"/>
  <c r="U962" i="35" s="1"/>
  <c r="X962" i="35" s="1"/>
  <c r="Q962" i="35"/>
  <c r="T962" i="35" s="1"/>
  <c r="W962" i="35" s="1"/>
  <c r="R959" i="35"/>
  <c r="U959" i="35" s="1"/>
  <c r="X959" i="35" s="1"/>
  <c r="Q959" i="35"/>
  <c r="T959" i="35" s="1"/>
  <c r="W959" i="35" s="1"/>
  <c r="R956" i="35"/>
  <c r="U956" i="35" s="1"/>
  <c r="X956" i="35" s="1"/>
  <c r="Q956" i="35"/>
  <c r="T956" i="35" s="1"/>
  <c r="W956" i="35" s="1"/>
  <c r="R943" i="35"/>
  <c r="U943" i="35" s="1"/>
  <c r="X943" i="35" s="1"/>
  <c r="Q943" i="35"/>
  <c r="T943" i="35" s="1"/>
  <c r="W943" i="35" s="1"/>
  <c r="R685" i="35"/>
  <c r="U685" i="35" s="1"/>
  <c r="X685" i="35" s="1"/>
  <c r="Q685" i="35"/>
  <c r="T685" i="35" s="1"/>
  <c r="W685" i="35" s="1"/>
  <c r="R673" i="35"/>
  <c r="U673" i="35" s="1"/>
  <c r="X673" i="35" s="1"/>
  <c r="Q673" i="35"/>
  <c r="T673" i="35" s="1"/>
  <c r="W673" i="35" s="1"/>
  <c r="R597" i="35"/>
  <c r="U597" i="35" s="1"/>
  <c r="X597" i="35" s="1"/>
  <c r="Q597" i="35"/>
  <c r="T597" i="35" s="1"/>
  <c r="W597" i="35" s="1"/>
  <c r="R595" i="35"/>
  <c r="U595" i="35" s="1"/>
  <c r="X595" i="35" s="1"/>
  <c r="Q595" i="35"/>
  <c r="T595" i="35" s="1"/>
  <c r="W595" i="35" s="1"/>
  <c r="R489" i="35"/>
  <c r="U489" i="35" s="1"/>
  <c r="X489" i="35" s="1"/>
  <c r="Q489" i="35"/>
  <c r="T489" i="35" s="1"/>
  <c r="W489" i="35" s="1"/>
  <c r="R417" i="35"/>
  <c r="U417" i="35" s="1"/>
  <c r="X417" i="35" s="1"/>
  <c r="Q417" i="35"/>
  <c r="T417" i="35" s="1"/>
  <c r="W417" i="35" s="1"/>
  <c r="R415" i="35"/>
  <c r="V415" i="35" s="1"/>
  <c r="Q415" i="35"/>
  <c r="U415" i="35" s="1"/>
  <c r="R399" i="35"/>
  <c r="V399" i="35" s="1"/>
  <c r="Q399" i="35"/>
  <c r="U399" i="35" s="1"/>
  <c r="R397" i="35"/>
  <c r="V397" i="35" s="1"/>
  <c r="Q397" i="35"/>
  <c r="U397" i="35" s="1"/>
  <c r="R395" i="35"/>
  <c r="U395" i="35" s="1"/>
  <c r="X395" i="35" s="1"/>
  <c r="Q395" i="35"/>
  <c r="T395" i="35" s="1"/>
  <c r="W395" i="35" s="1"/>
  <c r="R366" i="35"/>
  <c r="U366" i="35" s="1"/>
  <c r="X366" i="35" s="1"/>
  <c r="Q366" i="35"/>
  <c r="T366" i="35" s="1"/>
  <c r="W366" i="35" s="1"/>
  <c r="R364" i="35"/>
  <c r="U364" i="35" s="1"/>
  <c r="X364" i="35" s="1"/>
  <c r="Q364" i="35"/>
  <c r="T364" i="35" s="1"/>
  <c r="W364" i="35" s="1"/>
  <c r="R360" i="35"/>
  <c r="U360" i="35" s="1"/>
  <c r="X360" i="35" s="1"/>
  <c r="Q360" i="35"/>
  <c r="T360" i="35" s="1"/>
  <c r="W360" i="35" s="1"/>
  <c r="R345" i="35"/>
  <c r="V345" i="35" s="1"/>
  <c r="Q345" i="35"/>
  <c r="U345" i="35" s="1"/>
  <c r="R322" i="35"/>
  <c r="U322" i="35" s="1"/>
  <c r="X322" i="35" s="1"/>
  <c r="Q322" i="35"/>
  <c r="T322" i="35" s="1"/>
  <c r="W322" i="35" s="1"/>
  <c r="R320" i="35"/>
  <c r="U320" i="35" s="1"/>
  <c r="X320" i="35" s="1"/>
  <c r="Q320" i="35"/>
  <c r="T320" i="35" s="1"/>
  <c r="W320" i="35" s="1"/>
  <c r="R318" i="35"/>
  <c r="U318" i="35" s="1"/>
  <c r="X318" i="35" s="1"/>
  <c r="Q318" i="35"/>
  <c r="T318" i="35" s="1"/>
  <c r="W318" i="35" s="1"/>
  <c r="R316" i="35"/>
  <c r="V316" i="35" s="1"/>
  <c r="Q316" i="35"/>
  <c r="U316" i="35" s="1"/>
  <c r="R302" i="35"/>
  <c r="V302" i="35" s="1"/>
  <c r="Q302" i="35"/>
  <c r="U302" i="35" s="1"/>
  <c r="R248" i="35"/>
  <c r="U248" i="35" s="1"/>
  <c r="X248" i="35" s="1"/>
  <c r="Q248" i="35"/>
  <c r="T248" i="35" s="1"/>
  <c r="W248" i="35" s="1"/>
  <c r="R244" i="35"/>
  <c r="V244" i="35" s="1"/>
  <c r="Q244" i="35"/>
  <c r="U244" i="35" s="1"/>
  <c r="R213" i="35"/>
  <c r="V213" i="35" s="1"/>
  <c r="Q213" i="35"/>
  <c r="U213" i="35" s="1"/>
  <c r="R211" i="35"/>
  <c r="V211" i="35" s="1"/>
  <c r="Q211" i="35"/>
  <c r="U211" i="35" s="1"/>
  <c r="R209" i="35"/>
  <c r="V209" i="35" s="1"/>
  <c r="Q209" i="35"/>
  <c r="U209" i="35" s="1"/>
  <c r="R207" i="35"/>
  <c r="U207" i="35" s="1"/>
  <c r="X207" i="35" s="1"/>
  <c r="Q207" i="35"/>
  <c r="T207" i="35" s="1"/>
  <c r="W207" i="35" s="1"/>
  <c r="R84" i="35"/>
  <c r="U84" i="35" s="1"/>
  <c r="X84" i="35" s="1"/>
  <c r="Q84" i="35"/>
  <c r="T84" i="35" s="1"/>
  <c r="W84" i="35" s="1"/>
  <c r="R60" i="35"/>
  <c r="U60" i="35" s="1"/>
  <c r="X60" i="35" s="1"/>
  <c r="Q60" i="35"/>
  <c r="T60" i="35" s="1"/>
  <c r="W60" i="35" s="1"/>
  <c r="R55" i="35"/>
  <c r="U55" i="35" s="1"/>
  <c r="X55" i="35" s="1"/>
  <c r="Q55" i="35"/>
  <c r="T55" i="35" s="1"/>
  <c r="W55" i="35" s="1"/>
  <c r="R52" i="35"/>
  <c r="U52" i="35" s="1"/>
  <c r="X52" i="35" s="1"/>
  <c r="Q52" i="35"/>
  <c r="T52" i="35" s="1"/>
  <c r="W52" i="35" s="1"/>
  <c r="R44" i="35"/>
  <c r="U44" i="35" s="1"/>
  <c r="X44" i="35" s="1"/>
  <c r="Q44" i="35"/>
  <c r="T44" i="35" s="1"/>
  <c r="W44" i="35" s="1"/>
  <c r="R50" i="35"/>
  <c r="U50" i="35" s="1"/>
  <c r="X50" i="35" s="1"/>
  <c r="Q50" i="35"/>
  <c r="T50" i="35" s="1"/>
  <c r="W50" i="35" s="1"/>
  <c r="R48" i="35"/>
  <c r="U48" i="35" s="1"/>
  <c r="X48" i="35" s="1"/>
  <c r="Q48" i="35"/>
  <c r="T48" i="35" s="1"/>
  <c r="W48" i="35" s="1"/>
  <c r="R56" i="35"/>
  <c r="U56" i="35" s="1"/>
  <c r="X56" i="35" s="1"/>
  <c r="Q56" i="35"/>
  <c r="T56" i="35" s="1"/>
  <c r="W56" i="35" s="1"/>
  <c r="R65" i="35"/>
  <c r="V65" i="35" s="1"/>
  <c r="Q65" i="35"/>
  <c r="U65" i="35" s="1"/>
  <c r="Y65" i="35" s="1"/>
  <c r="R69" i="35"/>
  <c r="U69" i="35" s="1"/>
  <c r="X69" i="35" s="1"/>
  <c r="Q69" i="35"/>
  <c r="T69" i="35" s="1"/>
  <c r="W69" i="35" s="1"/>
  <c r="R66" i="35"/>
  <c r="V66" i="35" s="1"/>
  <c r="Q66" i="35"/>
  <c r="U66" i="35" s="1"/>
  <c r="R73" i="35"/>
  <c r="U73" i="35" s="1"/>
  <c r="X73" i="35" s="1"/>
  <c r="Q73" i="35"/>
  <c r="T73" i="35" s="1"/>
  <c r="W73" i="35" s="1"/>
  <c r="R80" i="35"/>
  <c r="U80" i="35" s="1"/>
  <c r="X80" i="35" s="1"/>
  <c r="Q80" i="35"/>
  <c r="T80" i="35" s="1"/>
  <c r="W80" i="35" s="1"/>
  <c r="R78" i="35"/>
  <c r="U78" i="35" s="1"/>
  <c r="X78" i="35" s="1"/>
  <c r="Q78" i="35"/>
  <c r="T78" i="35" s="1"/>
  <c r="W78" i="35" s="1"/>
  <c r="R76" i="35"/>
  <c r="U76" i="35" s="1"/>
  <c r="X76" i="35" s="1"/>
  <c r="Q76" i="35"/>
  <c r="T76" i="35" s="1"/>
  <c r="W76" i="35" s="1"/>
  <c r="R82" i="35"/>
  <c r="U82" i="35" s="1"/>
  <c r="X82" i="35" s="1"/>
  <c r="Q82" i="35"/>
  <c r="T82" i="35" s="1"/>
  <c r="W82" i="35" s="1"/>
  <c r="R86" i="35"/>
  <c r="U86" i="35" s="1"/>
  <c r="X86" i="35" s="1"/>
  <c r="Q86" i="35"/>
  <c r="T86" i="35" s="1"/>
  <c r="W86" i="35" s="1"/>
  <c r="R90" i="35"/>
  <c r="U90" i="35" s="1"/>
  <c r="X90" i="35" s="1"/>
  <c r="Q90" i="35"/>
  <c r="T90" i="35" s="1"/>
  <c r="W90" i="35" s="1"/>
  <c r="R88" i="35"/>
  <c r="U88" i="35" s="1"/>
  <c r="X88" i="35" s="1"/>
  <c r="Q88" i="35"/>
  <c r="T88" i="35" s="1"/>
  <c r="W88" i="35" s="1"/>
  <c r="R98" i="35"/>
  <c r="U98" i="35" s="1"/>
  <c r="X98" i="35" s="1"/>
  <c r="Q98" i="35"/>
  <c r="T98" i="35" s="1"/>
  <c r="W98" i="35" s="1"/>
  <c r="R96" i="35"/>
  <c r="U96" i="35" s="1"/>
  <c r="X96" i="35" s="1"/>
  <c r="Q96" i="35"/>
  <c r="T96" i="35" s="1"/>
  <c r="W96" i="35" s="1"/>
  <c r="R94" i="35"/>
  <c r="U94" i="35" s="1"/>
  <c r="X94" i="35" s="1"/>
  <c r="Q94" i="35"/>
  <c r="T94" i="35" s="1"/>
  <c r="W94" i="35" s="1"/>
  <c r="R92" i="35"/>
  <c r="U92" i="35" s="1"/>
  <c r="X92" i="35" s="1"/>
  <c r="Q92" i="35"/>
  <c r="T92" i="35" s="1"/>
  <c r="W92" i="35" s="1"/>
  <c r="R104" i="35"/>
  <c r="U104" i="35" s="1"/>
  <c r="X104" i="35" s="1"/>
  <c r="Q104" i="35"/>
  <c r="T104" i="35" s="1"/>
  <c r="W104" i="35" s="1"/>
  <c r="R102" i="35"/>
  <c r="U102" i="35" s="1"/>
  <c r="X102" i="35" s="1"/>
  <c r="Q102" i="35"/>
  <c r="T102" i="35" s="1"/>
  <c r="W102" i="35" s="1"/>
  <c r="R99" i="35"/>
  <c r="U99" i="35" s="1"/>
  <c r="X99" i="35" s="1"/>
  <c r="Q99" i="35"/>
  <c r="T99" i="35" s="1"/>
  <c r="W99" i="35" s="1"/>
  <c r="R107" i="35"/>
  <c r="V107" i="35" s="1"/>
  <c r="Q107" i="35"/>
  <c r="U107" i="35" s="1"/>
  <c r="R108" i="35"/>
  <c r="V108" i="35" s="1"/>
  <c r="Q108" i="35"/>
  <c r="U108" i="35" s="1"/>
  <c r="R111" i="35"/>
  <c r="U111" i="35" s="1"/>
  <c r="X111" i="35" s="1"/>
  <c r="Q111" i="35"/>
  <c r="T111" i="35" s="1"/>
  <c r="W111" i="35" s="1"/>
  <c r="R114" i="35"/>
  <c r="V114" i="35" s="1"/>
  <c r="Q114" i="35"/>
  <c r="U114" i="35" s="1"/>
  <c r="R115" i="35"/>
  <c r="V115" i="35" s="1"/>
  <c r="Q115" i="35"/>
  <c r="U115" i="35" s="1"/>
  <c r="R117" i="35"/>
  <c r="U117" i="35" s="1"/>
  <c r="X117" i="35" s="1"/>
  <c r="Q117" i="35"/>
  <c r="T117" i="35" s="1"/>
  <c r="W117" i="35" s="1"/>
  <c r="R120" i="35"/>
  <c r="V120" i="35" s="1"/>
  <c r="Q120" i="35"/>
  <c r="U120" i="35" s="1"/>
  <c r="R121" i="35"/>
  <c r="V121" i="35" s="1"/>
  <c r="Q121" i="35"/>
  <c r="U121" i="35" s="1"/>
  <c r="R127" i="35"/>
  <c r="V127" i="35" s="1"/>
  <c r="Q127" i="35"/>
  <c r="U127" i="35" s="1"/>
  <c r="R125" i="35"/>
  <c r="V125" i="35" s="1"/>
  <c r="Q125" i="35"/>
  <c r="U125" i="35" s="1"/>
  <c r="R131" i="35"/>
  <c r="V131" i="35" s="1"/>
  <c r="Q131" i="35"/>
  <c r="U131" i="35" s="1"/>
  <c r="R129" i="35"/>
  <c r="V129" i="35" s="1"/>
  <c r="Q129" i="35"/>
  <c r="U129" i="35" s="1"/>
  <c r="R132" i="35"/>
  <c r="V132" i="35" s="1"/>
  <c r="Q132" i="35"/>
  <c r="U132" i="35" s="1"/>
  <c r="R137" i="35"/>
  <c r="U137" i="35" s="1"/>
  <c r="X137" i="35" s="1"/>
  <c r="Q137" i="35"/>
  <c r="T137" i="35" s="1"/>
  <c r="W137" i="35" s="1"/>
  <c r="R135" i="35"/>
  <c r="U135" i="35" s="1"/>
  <c r="X135" i="35" s="1"/>
  <c r="Q135" i="35"/>
  <c r="T135" i="35" s="1"/>
  <c r="W135" i="35" s="1"/>
  <c r="R138" i="35"/>
  <c r="U138" i="35" s="1"/>
  <c r="X138" i="35" s="1"/>
  <c r="Q138" i="35"/>
  <c r="T138" i="35" s="1"/>
  <c r="W138" i="35" s="1"/>
  <c r="R143" i="35"/>
  <c r="U143" i="35" s="1"/>
  <c r="X143" i="35" s="1"/>
  <c r="Q143" i="35"/>
  <c r="T143" i="35" s="1"/>
  <c r="W143" i="35" s="1"/>
  <c r="R141" i="35"/>
  <c r="U141" i="35" s="1"/>
  <c r="X141" i="35" s="1"/>
  <c r="Q141" i="35"/>
  <c r="T141" i="35" s="1"/>
  <c r="W141" i="35" s="1"/>
  <c r="R147" i="35"/>
  <c r="U147" i="35" s="1"/>
  <c r="X147" i="35" s="1"/>
  <c r="Q147" i="35"/>
  <c r="T147" i="35" s="1"/>
  <c r="W147" i="35" s="1"/>
  <c r="R145" i="35"/>
  <c r="U145" i="35" s="1"/>
  <c r="X145" i="35" s="1"/>
  <c r="Q145" i="35"/>
  <c r="T145" i="35" s="1"/>
  <c r="W145" i="35" s="1"/>
  <c r="R153" i="35"/>
  <c r="U153" i="35" s="1"/>
  <c r="X153" i="35" s="1"/>
  <c r="Q153" i="35"/>
  <c r="T153" i="35" s="1"/>
  <c r="W153" i="35" s="1"/>
  <c r="R151" i="35"/>
  <c r="U151" i="35" s="1"/>
  <c r="X151" i="35" s="1"/>
  <c r="Q151" i="35"/>
  <c r="T151" i="35" s="1"/>
  <c r="W151" i="35" s="1"/>
  <c r="R149" i="35"/>
  <c r="U149" i="35" s="1"/>
  <c r="X149" i="35" s="1"/>
  <c r="Q149" i="35"/>
  <c r="T149" i="35" s="1"/>
  <c r="W149" i="35" s="1"/>
  <c r="R158" i="35"/>
  <c r="U158" i="35" s="1"/>
  <c r="X158" i="35" s="1"/>
  <c r="Q158" i="35"/>
  <c r="T158" i="35" s="1"/>
  <c r="W158" i="35" s="1"/>
  <c r="R156" i="35"/>
  <c r="U156" i="35" s="1"/>
  <c r="X156" i="35" s="1"/>
  <c r="Q156" i="35"/>
  <c r="T156" i="35" s="1"/>
  <c r="W156" i="35" s="1"/>
  <c r="R154" i="35"/>
  <c r="U154" i="35" s="1"/>
  <c r="X154" i="35" s="1"/>
  <c r="Q154" i="35"/>
  <c r="T154" i="35" s="1"/>
  <c r="W154" i="35" s="1"/>
  <c r="R160" i="35"/>
  <c r="U160" i="35" s="1"/>
  <c r="X160" i="35" s="1"/>
  <c r="Q160" i="35"/>
  <c r="T160" i="35" s="1"/>
  <c r="W160" i="35" s="1"/>
  <c r="R162" i="35"/>
  <c r="U162" i="35" s="1"/>
  <c r="X162" i="35" s="1"/>
  <c r="Q162" i="35"/>
  <c r="T162" i="35" s="1"/>
  <c r="W162" i="35" s="1"/>
  <c r="R165" i="35"/>
  <c r="U165" i="35" s="1"/>
  <c r="X165" i="35" s="1"/>
  <c r="Q165" i="35"/>
  <c r="T165" i="35" s="1"/>
  <c r="W165" i="35" s="1"/>
  <c r="R168" i="35"/>
  <c r="U168" i="35" s="1"/>
  <c r="X168" i="35" s="1"/>
  <c r="Q168" i="35"/>
  <c r="T168" i="35" s="1"/>
  <c r="W168" i="35" s="1"/>
  <c r="R166" i="35"/>
  <c r="U166" i="35" s="1"/>
  <c r="X166" i="35" s="1"/>
  <c r="Q166" i="35"/>
  <c r="T166" i="35" s="1"/>
  <c r="W166" i="35" s="1"/>
  <c r="R173" i="35"/>
  <c r="U173" i="35" s="1"/>
  <c r="X173" i="35" s="1"/>
  <c r="Q173" i="35"/>
  <c r="T173" i="35" s="1"/>
  <c r="W173" i="35" s="1"/>
  <c r="R171" i="35"/>
  <c r="U171" i="35" s="1"/>
  <c r="X171" i="35" s="1"/>
  <c r="Q171" i="35"/>
  <c r="T171" i="35" s="1"/>
  <c r="W171" i="35" s="1"/>
  <c r="R183" i="35"/>
  <c r="U183" i="35" s="1"/>
  <c r="X183" i="35" s="1"/>
  <c r="Q183" i="35"/>
  <c r="T183" i="35" s="1"/>
  <c r="W183" i="35" s="1"/>
  <c r="R181" i="35"/>
  <c r="U181" i="35" s="1"/>
  <c r="X181" i="35" s="1"/>
  <c r="Q181" i="35"/>
  <c r="T181" i="35" s="1"/>
  <c r="W181" i="35" s="1"/>
  <c r="R179" i="35"/>
  <c r="U179" i="35" s="1"/>
  <c r="X179" i="35" s="1"/>
  <c r="Q179" i="35"/>
  <c r="T179" i="35" s="1"/>
  <c r="W179" i="35" s="1"/>
  <c r="R177" i="35"/>
  <c r="U177" i="35" s="1"/>
  <c r="X177" i="35" s="1"/>
  <c r="Q177" i="35"/>
  <c r="T177" i="35" s="1"/>
  <c r="W177" i="35" s="1"/>
  <c r="R175" i="35"/>
  <c r="U175" i="35" s="1"/>
  <c r="X175" i="35" s="1"/>
  <c r="Q175" i="35"/>
  <c r="T175" i="35" s="1"/>
  <c r="W175" i="35" s="1"/>
  <c r="R191" i="35"/>
  <c r="U191" i="35" s="1"/>
  <c r="X191" i="35" s="1"/>
  <c r="Q191" i="35"/>
  <c r="T191" i="35" s="1"/>
  <c r="W191" i="35" s="1"/>
  <c r="R189" i="35"/>
  <c r="U189" i="35" s="1"/>
  <c r="X189" i="35" s="1"/>
  <c r="Q189" i="35"/>
  <c r="T189" i="35" s="1"/>
  <c r="W189" i="35" s="1"/>
  <c r="R187" i="35"/>
  <c r="U187" i="35" s="1"/>
  <c r="X187" i="35" s="1"/>
  <c r="Q187" i="35"/>
  <c r="T187" i="35" s="1"/>
  <c r="W187" i="35" s="1"/>
  <c r="R185" i="35"/>
  <c r="U185" i="35" s="1"/>
  <c r="X185" i="35" s="1"/>
  <c r="Q185" i="35"/>
  <c r="T185" i="35" s="1"/>
  <c r="W185" i="35" s="1"/>
  <c r="R204" i="35"/>
  <c r="V204" i="35" s="1"/>
  <c r="Q204" i="35"/>
  <c r="U204" i="35" s="1"/>
  <c r="R202" i="35"/>
  <c r="U202" i="35" s="1"/>
  <c r="X202" i="35" s="1"/>
  <c r="Q202" i="35"/>
  <c r="T202" i="35" s="1"/>
  <c r="W202" i="35" s="1"/>
  <c r="R200" i="35"/>
  <c r="U200" i="35" s="1"/>
  <c r="X200" i="35" s="1"/>
  <c r="Q200" i="35"/>
  <c r="T200" i="35" s="1"/>
  <c r="W200" i="35" s="1"/>
  <c r="R198" i="35"/>
  <c r="U198" i="35" s="1"/>
  <c r="X198" i="35" s="1"/>
  <c r="Q198" i="35"/>
  <c r="T198" i="35" s="1"/>
  <c r="W198" i="35" s="1"/>
  <c r="R196" i="35"/>
  <c r="U196" i="35" s="1"/>
  <c r="X196" i="35" s="1"/>
  <c r="Q196" i="35"/>
  <c r="T196" i="35" s="1"/>
  <c r="W196" i="35" s="1"/>
  <c r="R194" i="35"/>
  <c r="U194" i="35" s="1"/>
  <c r="X194" i="35" s="1"/>
  <c r="Q194" i="35"/>
  <c r="T194" i="35" s="1"/>
  <c r="W194" i="35" s="1"/>
  <c r="R214" i="35"/>
  <c r="V214" i="35" s="1"/>
  <c r="Q214" i="35"/>
  <c r="U214" i="35" s="1"/>
  <c r="R217" i="35"/>
  <c r="V217" i="35" s="1"/>
  <c r="Q217" i="35"/>
  <c r="U217" i="35" s="1"/>
  <c r="Y217" i="35" s="1"/>
  <c r="R215" i="35"/>
  <c r="V215" i="35" s="1"/>
  <c r="Q215" i="35"/>
  <c r="U215" i="35" s="1"/>
  <c r="R222" i="35"/>
  <c r="V222" i="35" s="1"/>
  <c r="Q222" i="35"/>
  <c r="U222" i="35" s="1"/>
  <c r="R220" i="35"/>
  <c r="V220" i="35" s="1"/>
  <c r="Q220" i="35"/>
  <c r="U220" i="35" s="1"/>
  <c r="R226" i="35"/>
  <c r="V226" i="35" s="1"/>
  <c r="Q226" i="35"/>
  <c r="U226" i="35" s="1"/>
  <c r="R224" i="35"/>
  <c r="V224" i="35" s="1"/>
  <c r="Q224" i="35"/>
  <c r="U224" i="35" s="1"/>
  <c r="R234" i="35"/>
  <c r="U234" i="35" s="1"/>
  <c r="X234" i="35" s="1"/>
  <c r="Q234" i="35"/>
  <c r="T234" i="35" s="1"/>
  <c r="W234" i="35" s="1"/>
  <c r="R232" i="35"/>
  <c r="U232" i="35" s="1"/>
  <c r="X232" i="35" s="1"/>
  <c r="Q232" i="35"/>
  <c r="T232" i="35" s="1"/>
  <c r="W232" i="35" s="1"/>
  <c r="R230" i="35"/>
  <c r="U230" i="35" s="1"/>
  <c r="X230" i="35" s="1"/>
  <c r="Q230" i="35"/>
  <c r="T230" i="35" s="1"/>
  <c r="W230" i="35" s="1"/>
  <c r="R228" i="35"/>
  <c r="U228" i="35" s="1"/>
  <c r="X228" i="35" s="1"/>
  <c r="Q228" i="35"/>
  <c r="T228" i="35" s="1"/>
  <c r="W228" i="35" s="1"/>
  <c r="R243" i="35"/>
  <c r="V243" i="35" s="1"/>
  <c r="Q243" i="35"/>
  <c r="U243" i="35" s="1"/>
  <c r="R241" i="35"/>
  <c r="V241" i="35" s="1"/>
  <c r="Q241" i="35"/>
  <c r="U241" i="35" s="1"/>
  <c r="R239" i="35"/>
  <c r="V239" i="35" s="1"/>
  <c r="Q239" i="35"/>
  <c r="U239" i="35" s="1"/>
  <c r="R237" i="35"/>
  <c r="V237" i="35" s="1"/>
  <c r="Q237" i="35"/>
  <c r="U237" i="35" s="1"/>
  <c r="R247" i="35"/>
  <c r="U247" i="35" s="1"/>
  <c r="X247" i="35" s="1"/>
  <c r="Q247" i="35"/>
  <c r="T247" i="35" s="1"/>
  <c r="W247" i="35" s="1"/>
  <c r="R250" i="35"/>
  <c r="U250" i="35" s="1"/>
  <c r="X250" i="35" s="1"/>
  <c r="Q250" i="35"/>
  <c r="T250" i="35" s="1"/>
  <c r="W250" i="35" s="1"/>
  <c r="R252" i="35"/>
  <c r="V252" i="35" s="1"/>
  <c r="Q252" i="35"/>
  <c r="U252" i="35" s="1"/>
  <c r="R256" i="35"/>
  <c r="V256" i="35" s="1"/>
  <c r="Q256" i="35"/>
  <c r="U256" i="35" s="1"/>
  <c r="R254" i="35"/>
  <c r="V254" i="35" s="1"/>
  <c r="Q254" i="35"/>
  <c r="U254" i="35" s="1"/>
  <c r="R258" i="35"/>
  <c r="U258" i="35" s="1"/>
  <c r="X258" i="35" s="1"/>
  <c r="Q258" i="35"/>
  <c r="T258" i="35" s="1"/>
  <c r="W258" i="35" s="1"/>
  <c r="R273" i="35"/>
  <c r="V273" i="35" s="1"/>
  <c r="Q273" i="35"/>
  <c r="U273" i="35" s="1"/>
  <c r="R271" i="35"/>
  <c r="V271" i="35" s="1"/>
  <c r="Q271" i="35"/>
  <c r="U271" i="35" s="1"/>
  <c r="R269" i="35"/>
  <c r="V269" i="35" s="1"/>
  <c r="Q269" i="35"/>
  <c r="U269" i="35" s="1"/>
  <c r="R267" i="35"/>
  <c r="V267" i="35" s="1"/>
  <c r="Q267" i="35"/>
  <c r="U267" i="35" s="1"/>
  <c r="R265" i="35"/>
  <c r="V265" i="35" s="1"/>
  <c r="Q265" i="35"/>
  <c r="U265" i="35" s="1"/>
  <c r="R263" i="35"/>
  <c r="V263" i="35" s="1"/>
  <c r="Q263" i="35"/>
  <c r="U263" i="35" s="1"/>
  <c r="R261" i="35"/>
  <c r="V261" i="35" s="1"/>
  <c r="Q261" i="35"/>
  <c r="U261" i="35" s="1"/>
  <c r="R279" i="35"/>
  <c r="V279" i="35" s="1"/>
  <c r="Q279" i="35"/>
  <c r="U279" i="35" s="1"/>
  <c r="Y279" i="35" s="1"/>
  <c r="R277" i="35"/>
  <c r="V277" i="35" s="1"/>
  <c r="Q277" i="35"/>
  <c r="U277" i="35" s="1"/>
  <c r="R275" i="35"/>
  <c r="V275" i="35" s="1"/>
  <c r="Q275" i="35"/>
  <c r="U275" i="35" s="1"/>
  <c r="R288" i="35"/>
  <c r="V288" i="35" s="1"/>
  <c r="Q288" i="35"/>
  <c r="U288" i="35" s="1"/>
  <c r="R286" i="35"/>
  <c r="V286" i="35" s="1"/>
  <c r="Q286" i="35"/>
  <c r="U286" i="35" s="1"/>
  <c r="R284" i="35"/>
  <c r="V284" i="35" s="1"/>
  <c r="Q284" i="35"/>
  <c r="U284" i="35" s="1"/>
  <c r="R281" i="35"/>
  <c r="V281" i="35" s="1"/>
  <c r="Q281" i="35"/>
  <c r="U281" i="35" s="1"/>
  <c r="R295" i="35"/>
  <c r="V295" i="35" s="1"/>
  <c r="Q295" i="35"/>
  <c r="U295" i="35" s="1"/>
  <c r="R293" i="35"/>
  <c r="V293" i="35" s="1"/>
  <c r="Q293" i="35"/>
  <c r="U293" i="35" s="1"/>
  <c r="R291" i="35"/>
  <c r="V291" i="35" s="1"/>
  <c r="Q291" i="35"/>
  <c r="U291" i="35" s="1"/>
  <c r="R289" i="35"/>
  <c r="V289" i="35" s="1"/>
  <c r="Q289" i="35"/>
  <c r="U289" i="35" s="1"/>
  <c r="R300" i="35"/>
  <c r="U300" i="35" s="1"/>
  <c r="X300" i="35" s="1"/>
  <c r="Q300" i="35"/>
  <c r="T300" i="35" s="1"/>
  <c r="W300" i="35" s="1"/>
  <c r="R304" i="35"/>
  <c r="V304" i="35" s="1"/>
  <c r="Q304" i="35"/>
  <c r="U304" i="35" s="1"/>
  <c r="R314" i="35"/>
  <c r="V314" i="35" s="1"/>
  <c r="Q314" i="35"/>
  <c r="U314" i="35" s="1"/>
  <c r="R312" i="35"/>
  <c r="V312" i="35" s="1"/>
  <c r="Q312" i="35"/>
  <c r="U312" i="35" s="1"/>
  <c r="R310" i="35"/>
  <c r="U310" i="35" s="1"/>
  <c r="X310" i="35" s="1"/>
  <c r="Q310" i="35"/>
  <c r="T310" i="35" s="1"/>
  <c r="W310" i="35" s="1"/>
  <c r="R328" i="35"/>
  <c r="Q328" i="35"/>
  <c r="R334" i="35"/>
  <c r="V334" i="35" s="1"/>
  <c r="Q334" i="35"/>
  <c r="U334" i="35" s="1"/>
  <c r="R330" i="35"/>
  <c r="U330" i="35" s="1"/>
  <c r="X330" i="35" s="1"/>
  <c r="Q330" i="35"/>
  <c r="T330" i="35" s="1"/>
  <c r="W330" i="35" s="1"/>
  <c r="R339" i="35"/>
  <c r="Q339" i="35"/>
  <c r="R337" i="35"/>
  <c r="U337" i="35" s="1"/>
  <c r="X337" i="35" s="1"/>
  <c r="Q337" i="35"/>
  <c r="T337" i="35" s="1"/>
  <c r="W337" i="35" s="1"/>
  <c r="R341" i="35"/>
  <c r="V341" i="35" s="1"/>
  <c r="Q341" i="35"/>
  <c r="U341" i="35" s="1"/>
  <c r="R343" i="35"/>
  <c r="U343" i="35" s="1"/>
  <c r="X343" i="35" s="1"/>
  <c r="Q343" i="35"/>
  <c r="T343" i="35" s="1"/>
  <c r="W343" i="35" s="1"/>
  <c r="R351" i="35"/>
  <c r="V351" i="35" s="1"/>
  <c r="Q351" i="35"/>
  <c r="U351" i="35" s="1"/>
  <c r="R349" i="35"/>
  <c r="U349" i="35" s="1"/>
  <c r="X349" i="35" s="1"/>
  <c r="Q349" i="35"/>
  <c r="T349" i="35" s="1"/>
  <c r="W349" i="35" s="1"/>
  <c r="R358" i="35"/>
  <c r="V358" i="35" s="1"/>
  <c r="Q358" i="35"/>
  <c r="U358" i="35" s="1"/>
  <c r="R356" i="35"/>
  <c r="V356" i="35" s="1"/>
  <c r="Q356" i="35"/>
  <c r="U356" i="35" s="1"/>
  <c r="R354" i="35"/>
  <c r="V354" i="35" s="1"/>
  <c r="Q354" i="35"/>
  <c r="U354" i="35" s="1"/>
  <c r="R362" i="35"/>
  <c r="V362" i="35" s="1"/>
  <c r="Q362" i="35"/>
  <c r="U362" i="35" s="1"/>
  <c r="R368" i="35"/>
  <c r="U368" i="35" s="1"/>
  <c r="X368" i="35" s="1"/>
  <c r="Q368" i="35"/>
  <c r="T368" i="35" s="1"/>
  <c r="W368" i="35" s="1"/>
  <c r="R374" i="35"/>
  <c r="V374" i="35" s="1"/>
  <c r="Q374" i="35"/>
  <c r="U374" i="35" s="1"/>
  <c r="R372" i="35"/>
  <c r="V372" i="35" s="1"/>
  <c r="Q372" i="35"/>
  <c r="U372" i="35" s="1"/>
  <c r="R370" i="35"/>
  <c r="V370" i="35" s="1"/>
  <c r="Q370" i="35"/>
  <c r="U370" i="35" s="1"/>
  <c r="R384" i="35"/>
  <c r="V384" i="35" s="1"/>
  <c r="Q384" i="35"/>
  <c r="U384" i="35" s="1"/>
  <c r="R382" i="35"/>
  <c r="V382" i="35" s="1"/>
  <c r="Q382" i="35"/>
  <c r="U382" i="35" s="1"/>
  <c r="R380" i="35"/>
  <c r="V380" i="35" s="1"/>
  <c r="Q380" i="35"/>
  <c r="U380" i="35" s="1"/>
  <c r="R377" i="35"/>
  <c r="V377" i="35" s="1"/>
  <c r="Q377" i="35"/>
  <c r="U377" i="35" s="1"/>
  <c r="R391" i="35"/>
  <c r="V391" i="35" s="1"/>
  <c r="Q391" i="35"/>
  <c r="U391" i="35" s="1"/>
  <c r="R388" i="35"/>
  <c r="V388" i="35" s="1"/>
  <c r="Q388" i="35"/>
  <c r="U388" i="35" s="1"/>
  <c r="R386" i="35"/>
  <c r="V386" i="35" s="1"/>
  <c r="Q386" i="35"/>
  <c r="U386" i="35" s="1"/>
  <c r="R394" i="35"/>
  <c r="U394" i="35" s="1"/>
  <c r="X394" i="35" s="1"/>
  <c r="Q394" i="35"/>
  <c r="T394" i="35" s="1"/>
  <c r="W394" i="35" s="1"/>
  <c r="R400" i="35"/>
  <c r="U400" i="35" s="1"/>
  <c r="X400" i="35" s="1"/>
  <c r="Q400" i="35"/>
  <c r="T400" i="35" s="1"/>
  <c r="W400" i="35" s="1"/>
  <c r="R404" i="35"/>
  <c r="V404" i="35" s="1"/>
  <c r="Q404" i="35"/>
  <c r="U404" i="35" s="1"/>
  <c r="R402" i="35"/>
  <c r="V402" i="35" s="1"/>
  <c r="Q402" i="35"/>
  <c r="U402" i="35" s="1"/>
  <c r="R410" i="35"/>
  <c r="V410" i="35" s="1"/>
  <c r="Q410" i="35"/>
  <c r="U410" i="35" s="1"/>
  <c r="R408" i="35"/>
  <c r="V408" i="35" s="1"/>
  <c r="Q408" i="35"/>
  <c r="U408" i="35" s="1"/>
  <c r="R406" i="35"/>
  <c r="V406" i="35" s="1"/>
  <c r="Q406" i="35"/>
  <c r="U406" i="35" s="1"/>
  <c r="R411" i="35"/>
  <c r="V411" i="35" s="1"/>
  <c r="Q411" i="35"/>
  <c r="U411" i="35" s="1"/>
  <c r="R425" i="35"/>
  <c r="U425" i="35" s="1"/>
  <c r="X425" i="35" s="1"/>
  <c r="Q425" i="35"/>
  <c r="T425" i="35" s="1"/>
  <c r="W425" i="35" s="1"/>
  <c r="R421" i="35"/>
  <c r="U421" i="35" s="1"/>
  <c r="X421" i="35" s="1"/>
  <c r="Q421" i="35"/>
  <c r="T421" i="35" s="1"/>
  <c r="W421" i="35" s="1"/>
  <c r="R424" i="35"/>
  <c r="U424" i="35" s="1"/>
  <c r="X424" i="35" s="1"/>
  <c r="Q424" i="35"/>
  <c r="T424" i="35" s="1"/>
  <c r="W424" i="35" s="1"/>
  <c r="R430" i="35"/>
  <c r="V430" i="35" s="1"/>
  <c r="Q430" i="35"/>
  <c r="U430" i="35" s="1"/>
  <c r="R428" i="35"/>
  <c r="V428" i="35" s="1"/>
  <c r="Q428" i="35"/>
  <c r="U428" i="35" s="1"/>
  <c r="R426" i="35"/>
  <c r="U426" i="35" s="1"/>
  <c r="X426" i="35" s="1"/>
  <c r="Q426" i="35"/>
  <c r="T426" i="35" s="1"/>
  <c r="W426" i="35" s="1"/>
  <c r="R434" i="35"/>
  <c r="V434" i="35" s="1"/>
  <c r="Q434" i="35"/>
  <c r="U434" i="35" s="1"/>
  <c r="R432" i="35"/>
  <c r="V432" i="35" s="1"/>
  <c r="Q432" i="35"/>
  <c r="U432" i="35" s="1"/>
  <c r="R439" i="35"/>
  <c r="V439" i="35" s="1"/>
  <c r="Q439" i="35"/>
  <c r="U439" i="35" s="1"/>
  <c r="R437" i="35"/>
  <c r="V437" i="35" s="1"/>
  <c r="Q437" i="35"/>
  <c r="U437" i="35" s="1"/>
  <c r="R443" i="35"/>
  <c r="V443" i="35" s="1"/>
  <c r="Q443" i="35"/>
  <c r="U443" i="35" s="1"/>
  <c r="R441" i="35"/>
  <c r="V441" i="35" s="1"/>
  <c r="Q441" i="35"/>
  <c r="U441" i="35" s="1"/>
  <c r="R447" i="35"/>
  <c r="V447" i="35" s="1"/>
  <c r="Q447" i="35"/>
  <c r="U447" i="35" s="1"/>
  <c r="R445" i="35"/>
  <c r="V445" i="35" s="1"/>
  <c r="Q445" i="35"/>
  <c r="U445" i="35" s="1"/>
  <c r="R458" i="35"/>
  <c r="V458" i="35" s="1"/>
  <c r="Q458" i="35"/>
  <c r="U458" i="35" s="1"/>
  <c r="R456" i="35"/>
  <c r="V456" i="35" s="1"/>
  <c r="Q456" i="35"/>
  <c r="U456" i="35" s="1"/>
  <c r="R452" i="35"/>
  <c r="V452" i="35" s="1"/>
  <c r="Q452" i="35"/>
  <c r="U452" i="35" s="1"/>
  <c r="R450" i="35"/>
  <c r="V450" i="35" s="1"/>
  <c r="Q450" i="35"/>
  <c r="U450" i="35" s="1"/>
  <c r="R468" i="35"/>
  <c r="V468" i="35" s="1"/>
  <c r="Q468" i="35"/>
  <c r="U468" i="35" s="1"/>
  <c r="R466" i="35"/>
  <c r="V466" i="35" s="1"/>
  <c r="Q466" i="35"/>
  <c r="U466" i="35" s="1"/>
  <c r="R464" i="35"/>
  <c r="V464" i="35" s="1"/>
  <c r="Q464" i="35"/>
  <c r="U464" i="35" s="1"/>
  <c r="Y464" i="35" s="1"/>
  <c r="R461" i="35"/>
  <c r="V461" i="35" s="1"/>
  <c r="Q461" i="35"/>
  <c r="U461" i="35" s="1"/>
  <c r="R479" i="35"/>
  <c r="V479" i="35" s="1"/>
  <c r="Q479" i="35"/>
  <c r="U479" i="35" s="1"/>
  <c r="R477" i="35"/>
  <c r="V477" i="35" s="1"/>
  <c r="Q477" i="35"/>
  <c r="U477" i="35" s="1"/>
  <c r="R475" i="35"/>
  <c r="V475" i="35" s="1"/>
  <c r="Q475" i="35"/>
  <c r="U475" i="35" s="1"/>
  <c r="R473" i="35"/>
  <c r="V473" i="35" s="1"/>
  <c r="Q473" i="35"/>
  <c r="U473" i="35" s="1"/>
  <c r="R471" i="35"/>
  <c r="V471" i="35" s="1"/>
  <c r="Q471" i="35"/>
  <c r="U471" i="35" s="1"/>
  <c r="R469" i="35"/>
  <c r="V469" i="35" s="1"/>
  <c r="Q469" i="35"/>
  <c r="U469" i="35" s="1"/>
  <c r="R487" i="35"/>
  <c r="U487" i="35" s="1"/>
  <c r="X487" i="35" s="1"/>
  <c r="Q487" i="35"/>
  <c r="T487" i="35" s="1"/>
  <c r="W487" i="35" s="1"/>
  <c r="R485" i="35"/>
  <c r="U485" i="35" s="1"/>
  <c r="X485" i="35" s="1"/>
  <c r="Q485" i="35"/>
  <c r="T485" i="35" s="1"/>
  <c r="W485" i="35" s="1"/>
  <c r="R483" i="35"/>
  <c r="V483" i="35" s="1"/>
  <c r="Q483" i="35"/>
  <c r="U483" i="35" s="1"/>
  <c r="R491" i="35"/>
  <c r="U491" i="35" s="1"/>
  <c r="X491" i="35" s="1"/>
  <c r="Q491" i="35"/>
  <c r="T491" i="35" s="1"/>
  <c r="W491" i="35" s="1"/>
  <c r="R498" i="35"/>
  <c r="V498" i="35" s="1"/>
  <c r="Q498" i="35"/>
  <c r="U498" i="35" s="1"/>
  <c r="R496" i="35"/>
  <c r="V496" i="35" s="1"/>
  <c r="Q496" i="35"/>
  <c r="U496" i="35" s="1"/>
  <c r="R494" i="35"/>
  <c r="V494" i="35" s="1"/>
  <c r="Q494" i="35"/>
  <c r="U494" i="35" s="1"/>
  <c r="R492" i="35"/>
  <c r="U492" i="35" s="1"/>
  <c r="X492" i="35" s="1"/>
  <c r="Q492" i="35"/>
  <c r="T492" i="35" s="1"/>
  <c r="W492" i="35" s="1"/>
  <c r="R508" i="35"/>
  <c r="V508" i="35" s="1"/>
  <c r="Q508" i="35"/>
  <c r="U508" i="35" s="1"/>
  <c r="R506" i="35"/>
  <c r="V506" i="35" s="1"/>
  <c r="Q506" i="35"/>
  <c r="U506" i="35" s="1"/>
  <c r="R503" i="35"/>
  <c r="V503" i="35" s="1"/>
  <c r="Q503" i="35"/>
  <c r="U503" i="35" s="1"/>
  <c r="R501" i="35"/>
  <c r="V501" i="35" s="1"/>
  <c r="Q501" i="35"/>
  <c r="U501" i="35" s="1"/>
  <c r="R515" i="35"/>
  <c r="U515" i="35" s="1"/>
  <c r="X515" i="35" s="1"/>
  <c r="Q515" i="35"/>
  <c r="T515" i="35" s="1"/>
  <c r="W515" i="35" s="1"/>
  <c r="R513" i="35"/>
  <c r="V513" i="35" s="1"/>
  <c r="Q513" i="35"/>
  <c r="U513" i="35" s="1"/>
  <c r="R511" i="35"/>
  <c r="V511" i="35" s="1"/>
  <c r="Q511" i="35"/>
  <c r="U511" i="35" s="1"/>
  <c r="R523" i="35"/>
  <c r="U523" i="35" s="1"/>
  <c r="X523" i="35" s="1"/>
  <c r="Q523" i="35"/>
  <c r="T523" i="35" s="1"/>
  <c r="W523" i="35" s="1"/>
  <c r="R521" i="35"/>
  <c r="V521" i="35" s="1"/>
  <c r="Q521" i="35"/>
  <c r="U521" i="35" s="1"/>
  <c r="R519" i="35"/>
  <c r="U519" i="35" s="1"/>
  <c r="X519" i="35" s="1"/>
  <c r="Q519" i="35"/>
  <c r="T519" i="35" s="1"/>
  <c r="W519" i="35" s="1"/>
  <c r="R517" i="35"/>
  <c r="U517" i="35" s="1"/>
  <c r="X517" i="35" s="1"/>
  <c r="Q517" i="35"/>
  <c r="T517" i="35" s="1"/>
  <c r="W517" i="35" s="1"/>
  <c r="R527" i="35"/>
  <c r="V527" i="35" s="1"/>
  <c r="Q527" i="35"/>
  <c r="U527" i="35" s="1"/>
  <c r="R525" i="35"/>
  <c r="V525" i="35" s="1"/>
  <c r="Q525" i="35"/>
  <c r="U525" i="35" s="1"/>
  <c r="R532" i="35"/>
  <c r="V532" i="35" s="1"/>
  <c r="Q532" i="35"/>
  <c r="U532" i="35" s="1"/>
  <c r="R530" i="35"/>
  <c r="V530" i="35" s="1"/>
  <c r="Q530" i="35"/>
  <c r="U530" i="35" s="1"/>
  <c r="R528" i="35"/>
  <c r="V528" i="35" s="1"/>
  <c r="Q528" i="35"/>
  <c r="U528" i="35" s="1"/>
  <c r="R537" i="35"/>
  <c r="V537" i="35" s="1"/>
  <c r="Q537" i="35"/>
  <c r="U537" i="35" s="1"/>
  <c r="R535" i="35"/>
  <c r="V535" i="35" s="1"/>
  <c r="Q535" i="35"/>
  <c r="U535" i="35" s="1"/>
  <c r="R533" i="35"/>
  <c r="V533" i="35" s="1"/>
  <c r="Q533" i="35"/>
  <c r="U533" i="35" s="1"/>
  <c r="R543" i="35"/>
  <c r="V543" i="35" s="1"/>
  <c r="Q543" i="35"/>
  <c r="U543" i="35" s="1"/>
  <c r="R541" i="35"/>
  <c r="V541" i="35" s="1"/>
  <c r="Q541" i="35"/>
  <c r="U541" i="35" s="1"/>
  <c r="R539" i="35"/>
  <c r="V539" i="35" s="1"/>
  <c r="Q539" i="35"/>
  <c r="U539" i="35" s="1"/>
  <c r="R549" i="35"/>
  <c r="V549" i="35" s="1"/>
  <c r="Q549" i="35"/>
  <c r="U549" i="35" s="1"/>
  <c r="R546" i="35"/>
  <c r="V546" i="35" s="1"/>
  <c r="Q546" i="35"/>
  <c r="U546" i="35" s="1"/>
  <c r="R558" i="35"/>
  <c r="V558" i="35" s="1"/>
  <c r="Q558" i="35"/>
  <c r="U558" i="35" s="1"/>
  <c r="R556" i="35"/>
  <c r="V556" i="35" s="1"/>
  <c r="Q556" i="35"/>
  <c r="U556" i="35" s="1"/>
  <c r="R554" i="35"/>
  <c r="Q554" i="35"/>
  <c r="R552" i="35"/>
  <c r="V552" i="35" s="1"/>
  <c r="Q552" i="35"/>
  <c r="U552" i="35" s="1"/>
  <c r="R564" i="35"/>
  <c r="V564" i="35" s="1"/>
  <c r="Q564" i="35"/>
  <c r="U564" i="35" s="1"/>
  <c r="R562" i="35"/>
  <c r="V562" i="35" s="1"/>
  <c r="Q562" i="35"/>
  <c r="U562" i="35" s="1"/>
  <c r="R560" i="35"/>
  <c r="V560" i="35" s="1"/>
  <c r="Q560" i="35"/>
  <c r="U560" i="35" s="1"/>
  <c r="R573" i="35"/>
  <c r="V573" i="35" s="1"/>
  <c r="Q573" i="35"/>
  <c r="U573" i="35" s="1"/>
  <c r="R571" i="35"/>
  <c r="V571" i="35" s="1"/>
  <c r="Q571" i="35"/>
  <c r="U571" i="35" s="1"/>
  <c r="R569" i="35"/>
  <c r="V569" i="35" s="1"/>
  <c r="Q569" i="35"/>
  <c r="U569" i="35" s="1"/>
  <c r="R567" i="35"/>
  <c r="V567" i="35" s="1"/>
  <c r="Q567" i="35"/>
  <c r="U567" i="35" s="1"/>
  <c r="R565" i="35"/>
  <c r="V565" i="35" s="1"/>
  <c r="Q565" i="35"/>
  <c r="U565" i="35" s="1"/>
  <c r="R577" i="35"/>
  <c r="V577" i="35" s="1"/>
  <c r="Q577" i="35"/>
  <c r="U577" i="35" s="1"/>
  <c r="R575" i="35"/>
  <c r="V575" i="35" s="1"/>
  <c r="Q575" i="35"/>
  <c r="U575" i="35" s="1"/>
  <c r="R580" i="35"/>
  <c r="V580" i="35" s="1"/>
  <c r="Q580" i="35"/>
  <c r="U580" i="35" s="1"/>
  <c r="R587" i="35"/>
  <c r="V587" i="35" s="1"/>
  <c r="Q587" i="35"/>
  <c r="U587" i="35" s="1"/>
  <c r="R585" i="35"/>
  <c r="V585" i="35" s="1"/>
  <c r="Q585" i="35"/>
  <c r="U585" i="35" s="1"/>
  <c r="R583" i="35"/>
  <c r="V583" i="35" s="1"/>
  <c r="Q583" i="35"/>
  <c r="U583" i="35" s="1"/>
  <c r="R581" i="35"/>
  <c r="V581" i="35" s="1"/>
  <c r="Q581" i="35"/>
  <c r="U581" i="35" s="1"/>
  <c r="R589" i="35"/>
  <c r="V589" i="35" s="1"/>
  <c r="Q589" i="35"/>
  <c r="U589" i="35" s="1"/>
  <c r="R599" i="35"/>
  <c r="Q599" i="35"/>
  <c r="R603" i="35"/>
  <c r="V603" i="35" s="1"/>
  <c r="Q603" i="35"/>
  <c r="U603" i="35" s="1"/>
  <c r="R621" i="35"/>
  <c r="V621" i="35" s="1"/>
  <c r="Q621" i="35"/>
  <c r="U621" i="35" s="1"/>
  <c r="R619" i="35"/>
  <c r="V619" i="35" s="1"/>
  <c r="Q619" i="35"/>
  <c r="U619" i="35" s="1"/>
  <c r="R617" i="35"/>
  <c r="V617" i="35" s="1"/>
  <c r="Q617" i="35"/>
  <c r="U617" i="35" s="1"/>
  <c r="R615" i="35"/>
  <c r="V615" i="35" s="1"/>
  <c r="Q615" i="35"/>
  <c r="U615" i="35" s="1"/>
  <c r="R613" i="35"/>
  <c r="V613" i="35" s="1"/>
  <c r="Q613" i="35"/>
  <c r="U613" i="35" s="1"/>
  <c r="R611" i="35"/>
  <c r="V611" i="35" s="1"/>
  <c r="Q611" i="35"/>
  <c r="U611" i="35" s="1"/>
  <c r="R609" i="35"/>
  <c r="V609" i="35" s="1"/>
  <c r="Q609" i="35"/>
  <c r="U609" i="35" s="1"/>
  <c r="R607" i="35"/>
  <c r="V607" i="35" s="1"/>
  <c r="Q607" i="35"/>
  <c r="U607" i="35" s="1"/>
  <c r="R605" i="35"/>
  <c r="V605" i="35" s="1"/>
  <c r="Q605" i="35"/>
  <c r="U605" i="35" s="1"/>
  <c r="R624" i="35"/>
  <c r="U624" i="35" s="1"/>
  <c r="X624" i="35" s="1"/>
  <c r="Q624" i="35"/>
  <c r="T624" i="35" s="1"/>
  <c r="W624" i="35" s="1"/>
  <c r="R643" i="35"/>
  <c r="U643" i="35" s="1"/>
  <c r="X643" i="35" s="1"/>
  <c r="Q643" i="35"/>
  <c r="T643" i="35" s="1"/>
  <c r="W643" i="35" s="1"/>
  <c r="R641" i="35"/>
  <c r="U641" i="35" s="1"/>
  <c r="X641" i="35" s="1"/>
  <c r="Q641" i="35"/>
  <c r="T641" i="35" s="1"/>
  <c r="W641" i="35" s="1"/>
  <c r="R639" i="35"/>
  <c r="U639" i="35" s="1"/>
  <c r="X639" i="35" s="1"/>
  <c r="Q639" i="35"/>
  <c r="T639" i="35" s="1"/>
  <c r="W639" i="35" s="1"/>
  <c r="R637" i="35"/>
  <c r="U637" i="35" s="1"/>
  <c r="X637" i="35" s="1"/>
  <c r="Q637" i="35"/>
  <c r="T637" i="35" s="1"/>
  <c r="W637" i="35" s="1"/>
  <c r="R635" i="35"/>
  <c r="U635" i="35" s="1"/>
  <c r="X635" i="35" s="1"/>
  <c r="Q635" i="35"/>
  <c r="T635" i="35" s="1"/>
  <c r="W635" i="35" s="1"/>
  <c r="R633" i="35"/>
  <c r="U633" i="35" s="1"/>
  <c r="X633" i="35" s="1"/>
  <c r="Q633" i="35"/>
  <c r="T633" i="35" s="1"/>
  <c r="W633" i="35" s="1"/>
  <c r="R631" i="35"/>
  <c r="U631" i="35" s="1"/>
  <c r="X631" i="35" s="1"/>
  <c r="Q631" i="35"/>
  <c r="T631" i="35" s="1"/>
  <c r="W631" i="35" s="1"/>
  <c r="R629" i="35"/>
  <c r="U629" i="35" s="1"/>
  <c r="X629" i="35" s="1"/>
  <c r="Q629" i="35"/>
  <c r="T629" i="35" s="1"/>
  <c r="W629" i="35" s="1"/>
  <c r="R627" i="35"/>
  <c r="U627" i="35" s="1"/>
  <c r="X627" i="35" s="1"/>
  <c r="Q627" i="35"/>
  <c r="T627" i="35" s="1"/>
  <c r="W627" i="35" s="1"/>
  <c r="R625" i="35"/>
  <c r="U625" i="35" s="1"/>
  <c r="X625" i="35" s="1"/>
  <c r="Q625" i="35"/>
  <c r="T625" i="35" s="1"/>
  <c r="W625" i="35" s="1"/>
  <c r="R659" i="35"/>
  <c r="Q659" i="35"/>
  <c r="R665" i="35"/>
  <c r="Q665" i="35"/>
  <c r="R663" i="35"/>
  <c r="Q663" i="35"/>
  <c r="R661" i="35"/>
  <c r="Q661" i="35"/>
  <c r="R668" i="35"/>
  <c r="V668" i="35" s="1"/>
  <c r="Q668" i="35"/>
  <c r="U668" i="35" s="1"/>
  <c r="R671" i="35"/>
  <c r="V671" i="35" s="1"/>
  <c r="Q671" i="35"/>
  <c r="U671" i="35" s="1"/>
  <c r="R669" i="35"/>
  <c r="V669" i="35" s="1"/>
  <c r="Q669" i="35"/>
  <c r="U669" i="35" s="1"/>
  <c r="R684" i="35"/>
  <c r="V684" i="35" s="1"/>
  <c r="Q684" i="35"/>
  <c r="U684" i="35" s="1"/>
  <c r="R682" i="35"/>
  <c r="V682" i="35" s="1"/>
  <c r="Q682" i="35"/>
  <c r="U682" i="35" s="1"/>
  <c r="R680" i="35"/>
  <c r="V680" i="35" s="1"/>
  <c r="Q680" i="35"/>
  <c r="U680" i="35" s="1"/>
  <c r="R678" i="35"/>
  <c r="V678" i="35" s="1"/>
  <c r="Q678" i="35"/>
  <c r="U678" i="35" s="1"/>
  <c r="R676" i="35"/>
  <c r="U676" i="35" s="1"/>
  <c r="X676" i="35" s="1"/>
  <c r="Q676" i="35"/>
  <c r="T676" i="35" s="1"/>
  <c r="W676" i="35" s="1"/>
  <c r="R691" i="35"/>
  <c r="U691" i="35" s="1"/>
  <c r="X691" i="35" s="1"/>
  <c r="Q691" i="35"/>
  <c r="T691" i="35" s="1"/>
  <c r="W691" i="35" s="1"/>
  <c r="R689" i="35"/>
  <c r="U689" i="35" s="1"/>
  <c r="X689" i="35" s="1"/>
  <c r="Q689" i="35"/>
  <c r="T689" i="35" s="1"/>
  <c r="W689" i="35" s="1"/>
  <c r="R695" i="35"/>
  <c r="U695" i="35" s="1"/>
  <c r="X695" i="35" s="1"/>
  <c r="Q695" i="35"/>
  <c r="T695" i="35" s="1"/>
  <c r="W695" i="35" s="1"/>
  <c r="R699" i="35"/>
  <c r="U699" i="35" s="1"/>
  <c r="X699" i="35" s="1"/>
  <c r="Q699" i="35"/>
  <c r="T699" i="35" s="1"/>
  <c r="W699" i="35" s="1"/>
  <c r="R696" i="35"/>
  <c r="U696" i="35" s="1"/>
  <c r="X696" i="35" s="1"/>
  <c r="Q696" i="35"/>
  <c r="T696" i="35" s="1"/>
  <c r="W696" i="35" s="1"/>
  <c r="R708" i="35"/>
  <c r="V708" i="35" s="1"/>
  <c r="Q708" i="35"/>
  <c r="U708" i="35" s="1"/>
  <c r="R705" i="35"/>
  <c r="U705" i="35" s="1"/>
  <c r="X705" i="35" s="1"/>
  <c r="Q705" i="35"/>
  <c r="T705" i="35" s="1"/>
  <c r="W705" i="35" s="1"/>
  <c r="R702" i="35"/>
  <c r="U702" i="35" s="1"/>
  <c r="X702" i="35" s="1"/>
  <c r="Q702" i="35"/>
  <c r="T702" i="35" s="1"/>
  <c r="W702" i="35" s="1"/>
  <c r="R719" i="35"/>
  <c r="V719" i="35" s="1"/>
  <c r="Q719" i="35"/>
  <c r="U719" i="35" s="1"/>
  <c r="R717" i="35"/>
  <c r="V717" i="35" s="1"/>
  <c r="Q717" i="35"/>
  <c r="U717" i="35" s="1"/>
  <c r="R715" i="35"/>
  <c r="V715" i="35" s="1"/>
  <c r="Q715" i="35"/>
  <c r="U715" i="35" s="1"/>
  <c r="R713" i="35"/>
  <c r="V713" i="35" s="1"/>
  <c r="Q713" i="35"/>
  <c r="U713" i="35" s="1"/>
  <c r="R710" i="35"/>
  <c r="V710" i="35" s="1"/>
  <c r="Q710" i="35"/>
  <c r="U710" i="35" s="1"/>
  <c r="R727" i="35"/>
  <c r="V727" i="35" s="1"/>
  <c r="Q727" i="35"/>
  <c r="U727" i="35" s="1"/>
  <c r="R725" i="35"/>
  <c r="V725" i="35" s="1"/>
  <c r="Q725" i="35"/>
  <c r="U725" i="35" s="1"/>
  <c r="R723" i="35"/>
  <c r="V723" i="35" s="1"/>
  <c r="Q723" i="35"/>
  <c r="U723" i="35" s="1"/>
  <c r="R721" i="35"/>
  <c r="V721" i="35" s="1"/>
  <c r="Q721" i="35"/>
  <c r="U721" i="35" s="1"/>
  <c r="R738" i="35"/>
  <c r="V738" i="35" s="1"/>
  <c r="Q738" i="35"/>
  <c r="U738" i="35" s="1"/>
  <c r="R736" i="35"/>
  <c r="V736" i="35" s="1"/>
  <c r="Q736" i="35"/>
  <c r="U736" i="35" s="1"/>
  <c r="R734" i="35"/>
  <c r="V734" i="35" s="1"/>
  <c r="Q734" i="35"/>
  <c r="U734" i="35" s="1"/>
  <c r="R732" i="35"/>
  <c r="V732" i="35" s="1"/>
  <c r="Q732" i="35"/>
  <c r="U732" i="35" s="1"/>
  <c r="R730" i="35"/>
  <c r="V730" i="35" s="1"/>
  <c r="Q730" i="35"/>
  <c r="U730" i="35" s="1"/>
  <c r="R745" i="35"/>
  <c r="V745" i="35" s="1"/>
  <c r="Q745" i="35"/>
  <c r="U745" i="35" s="1"/>
  <c r="R742" i="35"/>
  <c r="V742" i="35" s="1"/>
  <c r="Q742" i="35"/>
  <c r="U742" i="35" s="1"/>
  <c r="R740" i="35"/>
  <c r="V740" i="35" s="1"/>
  <c r="Q740" i="35"/>
  <c r="U740" i="35" s="1"/>
  <c r="R746" i="35"/>
  <c r="V746" i="35" s="1"/>
  <c r="Q746" i="35"/>
  <c r="U746" i="35" s="1"/>
  <c r="R751" i="35"/>
  <c r="V751" i="35" s="1"/>
  <c r="Q751" i="35"/>
  <c r="U751" i="35" s="1"/>
  <c r="R749" i="35"/>
  <c r="V749" i="35" s="1"/>
  <c r="Q749" i="35"/>
  <c r="U749" i="35" s="1"/>
  <c r="R759" i="35"/>
  <c r="V759" i="35" s="1"/>
  <c r="Q759" i="35"/>
  <c r="U759" i="35" s="1"/>
  <c r="R757" i="35"/>
  <c r="V757" i="35" s="1"/>
  <c r="Q757" i="35"/>
  <c r="U757" i="35" s="1"/>
  <c r="R755" i="35"/>
  <c r="V755" i="35" s="1"/>
  <c r="Q755" i="35"/>
  <c r="U755" i="35" s="1"/>
  <c r="R753" i="35"/>
  <c r="V753" i="35" s="1"/>
  <c r="Q753" i="35"/>
  <c r="U753" i="35" s="1"/>
  <c r="R765" i="35"/>
  <c r="V765" i="35" s="1"/>
  <c r="Q765" i="35"/>
  <c r="U765" i="35" s="1"/>
  <c r="R763" i="35"/>
  <c r="V763" i="35" s="1"/>
  <c r="Q763" i="35"/>
  <c r="U763" i="35" s="1"/>
  <c r="R761" i="35"/>
  <c r="V761" i="35" s="1"/>
  <c r="Q761" i="35"/>
  <c r="U761" i="35" s="1"/>
  <c r="R775" i="35"/>
  <c r="V775" i="35" s="1"/>
  <c r="Q775" i="35"/>
  <c r="U775" i="35" s="1"/>
  <c r="R773" i="35"/>
  <c r="V773" i="35" s="1"/>
  <c r="Q773" i="35"/>
  <c r="U773" i="35" s="1"/>
  <c r="R771" i="35"/>
  <c r="V771" i="35" s="1"/>
  <c r="Q771" i="35"/>
  <c r="U771" i="35" s="1"/>
  <c r="R769" i="35"/>
  <c r="V769" i="35" s="1"/>
  <c r="Q769" i="35"/>
  <c r="U769" i="35" s="1"/>
  <c r="R781" i="35"/>
  <c r="V781" i="35" s="1"/>
  <c r="Q781" i="35"/>
  <c r="U781" i="35" s="1"/>
  <c r="R779" i="35"/>
  <c r="V779" i="35" s="1"/>
  <c r="Q779" i="35"/>
  <c r="U779" i="35" s="1"/>
  <c r="R777" i="35"/>
  <c r="V777" i="35" s="1"/>
  <c r="Q777" i="35"/>
  <c r="U777" i="35" s="1"/>
  <c r="R789" i="35"/>
  <c r="V789" i="35" s="1"/>
  <c r="Q789" i="35"/>
  <c r="U789" i="35" s="1"/>
  <c r="R787" i="35"/>
  <c r="V787" i="35" s="1"/>
  <c r="Q787" i="35"/>
  <c r="U787" i="35" s="1"/>
  <c r="R785" i="35"/>
  <c r="V785" i="35" s="1"/>
  <c r="Q785" i="35"/>
  <c r="U785" i="35" s="1"/>
  <c r="R783" i="35"/>
  <c r="V783" i="35" s="1"/>
  <c r="Q783" i="35"/>
  <c r="U783" i="35" s="1"/>
  <c r="R799" i="35"/>
  <c r="V799" i="35" s="1"/>
  <c r="Q799" i="35"/>
  <c r="U799" i="35" s="1"/>
  <c r="R797" i="35"/>
  <c r="V797" i="35" s="1"/>
  <c r="Q797" i="35"/>
  <c r="U797" i="35" s="1"/>
  <c r="R795" i="35"/>
  <c r="V795" i="35" s="1"/>
  <c r="Q795" i="35"/>
  <c r="U795" i="35" s="1"/>
  <c r="R792" i="35"/>
  <c r="V792" i="35" s="1"/>
  <c r="Q792" i="35"/>
  <c r="U792" i="35" s="1"/>
  <c r="R790" i="35"/>
  <c r="V790" i="35" s="1"/>
  <c r="Q790" i="35"/>
  <c r="U790" i="35" s="1"/>
  <c r="R807" i="35"/>
  <c r="V807" i="35" s="1"/>
  <c r="Q807" i="35"/>
  <c r="U807" i="35" s="1"/>
  <c r="R804" i="35"/>
  <c r="V804" i="35" s="1"/>
  <c r="Q804" i="35"/>
  <c r="U804" i="35" s="1"/>
  <c r="R801" i="35"/>
  <c r="V801" i="35" s="1"/>
  <c r="Q801" i="35"/>
  <c r="U801" i="35" s="1"/>
  <c r="R816" i="35"/>
  <c r="V816" i="35" s="1"/>
  <c r="Q816" i="35"/>
  <c r="U816" i="35" s="1"/>
  <c r="R814" i="35"/>
  <c r="V814" i="35" s="1"/>
  <c r="Q814" i="35"/>
  <c r="U814" i="35" s="1"/>
  <c r="R812" i="35"/>
  <c r="V812" i="35" s="1"/>
  <c r="Q812" i="35"/>
  <c r="U812" i="35" s="1"/>
  <c r="R810" i="35"/>
  <c r="V810" i="35" s="1"/>
  <c r="Q810" i="35"/>
  <c r="U810" i="35" s="1"/>
  <c r="R829" i="35"/>
  <c r="V829" i="35" s="1"/>
  <c r="Q829" i="35"/>
  <c r="U829" i="35" s="1"/>
  <c r="R826" i="35"/>
  <c r="V826" i="35" s="1"/>
  <c r="Q826" i="35"/>
  <c r="U826" i="35" s="1"/>
  <c r="R823" i="35"/>
  <c r="V823" i="35" s="1"/>
  <c r="Q823" i="35"/>
  <c r="U823" i="35" s="1"/>
  <c r="R819" i="35"/>
  <c r="V819" i="35" s="1"/>
  <c r="Q819" i="35"/>
  <c r="U819" i="35" s="1"/>
  <c r="R817" i="35"/>
  <c r="V817" i="35" s="1"/>
  <c r="Q817" i="35"/>
  <c r="U817" i="35" s="1"/>
  <c r="R835" i="35"/>
  <c r="V835" i="35" s="1"/>
  <c r="Q835" i="35"/>
  <c r="U835" i="35" s="1"/>
  <c r="R832" i="35"/>
  <c r="V832" i="35" s="1"/>
  <c r="Q832" i="35"/>
  <c r="U832" i="35" s="1"/>
  <c r="R845" i="35"/>
  <c r="V845" i="35" s="1"/>
  <c r="Q845" i="35"/>
  <c r="U845" i="35" s="1"/>
  <c r="R842" i="35"/>
  <c r="V842" i="35" s="1"/>
  <c r="Q842" i="35"/>
  <c r="U842" i="35" s="1"/>
  <c r="R839" i="35"/>
  <c r="V839" i="35" s="1"/>
  <c r="Q839" i="35"/>
  <c r="U839" i="35" s="1"/>
  <c r="R854" i="35"/>
  <c r="V854" i="35" s="1"/>
  <c r="Q854" i="35"/>
  <c r="U854" i="35" s="1"/>
  <c r="R851" i="35"/>
  <c r="V851" i="35" s="1"/>
  <c r="Q851" i="35"/>
  <c r="U851" i="35" s="1"/>
  <c r="R848" i="35"/>
  <c r="V848" i="35" s="1"/>
  <c r="Q848" i="35"/>
  <c r="U848" i="35" s="1"/>
  <c r="R862" i="35"/>
  <c r="V862" i="35" s="1"/>
  <c r="Q862" i="35"/>
  <c r="U862" i="35" s="1"/>
  <c r="R860" i="35"/>
  <c r="V860" i="35" s="1"/>
  <c r="Q860" i="35"/>
  <c r="U860" i="35" s="1"/>
  <c r="R857" i="35"/>
  <c r="V857" i="35" s="1"/>
  <c r="Q857" i="35"/>
  <c r="U857" i="35" s="1"/>
  <c r="R874" i="35"/>
  <c r="V874" i="35" s="1"/>
  <c r="Q874" i="35"/>
  <c r="U874" i="35" s="1"/>
  <c r="R870" i="35"/>
  <c r="V870" i="35" s="1"/>
  <c r="Q870" i="35"/>
  <c r="U870" i="35" s="1"/>
  <c r="R868" i="35"/>
  <c r="V868" i="35" s="1"/>
  <c r="Q868" i="35"/>
  <c r="U868" i="35" s="1"/>
  <c r="R865" i="35"/>
  <c r="V865" i="35" s="1"/>
  <c r="Q865" i="35"/>
  <c r="U865" i="35" s="1"/>
  <c r="R886" i="35"/>
  <c r="V886" i="35" s="1"/>
  <c r="Q886" i="35"/>
  <c r="U886" i="35" s="1"/>
  <c r="R884" i="35"/>
  <c r="V884" i="35" s="1"/>
  <c r="Q884" i="35"/>
  <c r="U884" i="35" s="1"/>
  <c r="R882" i="35"/>
  <c r="V882" i="35" s="1"/>
  <c r="Q882" i="35"/>
  <c r="U882" i="35" s="1"/>
  <c r="R879" i="35"/>
  <c r="V879" i="35" s="1"/>
  <c r="Q879" i="35"/>
  <c r="U879" i="35" s="1"/>
  <c r="R877" i="35"/>
  <c r="V877" i="35" s="1"/>
  <c r="Q877" i="35"/>
  <c r="U877" i="35" s="1"/>
  <c r="R875" i="35"/>
  <c r="V875" i="35" s="1"/>
  <c r="Q875" i="35"/>
  <c r="U875" i="35" s="1"/>
  <c r="R893" i="35"/>
  <c r="V893" i="35" s="1"/>
  <c r="Q893" i="35"/>
  <c r="U893" i="35" s="1"/>
  <c r="R890" i="35"/>
  <c r="V890" i="35" s="1"/>
  <c r="Q890" i="35"/>
  <c r="U890" i="35" s="1"/>
  <c r="R887" i="35"/>
  <c r="V887" i="35" s="1"/>
  <c r="Q887" i="35"/>
  <c r="U887" i="35" s="1"/>
  <c r="R905" i="35"/>
  <c r="V905" i="35" s="1"/>
  <c r="Q905" i="35"/>
  <c r="U905" i="35" s="1"/>
  <c r="R902" i="35"/>
  <c r="V902" i="35" s="1"/>
  <c r="Q902" i="35"/>
  <c r="U902" i="35" s="1"/>
  <c r="R900" i="35"/>
  <c r="V900" i="35" s="1"/>
  <c r="Q900" i="35"/>
  <c r="U900" i="35" s="1"/>
  <c r="R897" i="35"/>
  <c r="V897" i="35" s="1"/>
  <c r="Q897" i="35"/>
  <c r="U897" i="35" s="1"/>
  <c r="R914" i="35"/>
  <c r="V914" i="35" s="1"/>
  <c r="Q914" i="35"/>
  <c r="U914" i="35" s="1"/>
  <c r="R912" i="35"/>
  <c r="V912" i="35" s="1"/>
  <c r="Q912" i="35"/>
  <c r="U912" i="35" s="1"/>
  <c r="R910" i="35"/>
  <c r="V910" i="35" s="1"/>
  <c r="Q910" i="35"/>
  <c r="U910" i="35" s="1"/>
  <c r="R908" i="35"/>
  <c r="V908" i="35" s="1"/>
  <c r="Q908" i="35"/>
  <c r="U908" i="35" s="1"/>
  <c r="R923" i="35"/>
  <c r="V923" i="35" s="1"/>
  <c r="Q923" i="35"/>
  <c r="U923" i="35" s="1"/>
  <c r="R921" i="35"/>
  <c r="V921" i="35" s="1"/>
  <c r="Q921" i="35"/>
  <c r="U921" i="35" s="1"/>
  <c r="R919" i="35"/>
  <c r="V919" i="35" s="1"/>
  <c r="Q919" i="35"/>
  <c r="U919" i="35" s="1"/>
  <c r="R916" i="35"/>
  <c r="V916" i="35" s="1"/>
  <c r="Q916" i="35"/>
  <c r="U916" i="35" s="1"/>
  <c r="R936" i="35"/>
  <c r="V936" i="35" s="1"/>
  <c r="Q936" i="35"/>
  <c r="U936" i="35" s="1"/>
  <c r="R934" i="35"/>
  <c r="V934" i="35" s="1"/>
  <c r="Q934" i="35"/>
  <c r="U934" i="35" s="1"/>
  <c r="R932" i="35"/>
  <c r="V932" i="35" s="1"/>
  <c r="Q932" i="35"/>
  <c r="U932" i="35" s="1"/>
  <c r="R930" i="35"/>
  <c r="V930" i="35" s="1"/>
  <c r="Q930" i="35"/>
  <c r="U930" i="35" s="1"/>
  <c r="R928" i="35"/>
  <c r="V928" i="35" s="1"/>
  <c r="Q928" i="35"/>
  <c r="U928" i="35" s="1"/>
  <c r="R926" i="35"/>
  <c r="V926" i="35" s="1"/>
  <c r="Q926" i="35"/>
  <c r="U926" i="35" s="1"/>
  <c r="R939" i="35"/>
  <c r="V939" i="35" s="1"/>
  <c r="Q939" i="35"/>
  <c r="U939" i="35" s="1"/>
  <c r="R937" i="35"/>
  <c r="V937" i="35" s="1"/>
  <c r="Q937" i="35"/>
  <c r="U937" i="35" s="1"/>
  <c r="R952" i="35"/>
  <c r="U952" i="35" s="1"/>
  <c r="X952" i="35" s="1"/>
  <c r="Q952" i="35"/>
  <c r="T952" i="35" s="1"/>
  <c r="W952" i="35" s="1"/>
  <c r="R953" i="35"/>
  <c r="U953" i="35" s="1"/>
  <c r="X953" i="35" s="1"/>
  <c r="Q953" i="35"/>
  <c r="T953" i="35" s="1"/>
  <c r="W953" i="35" s="1"/>
  <c r="R964" i="35"/>
  <c r="U964" i="35" s="1"/>
  <c r="X964" i="35" s="1"/>
  <c r="Q964" i="35"/>
  <c r="T964" i="35" s="1"/>
  <c r="W964" i="35" s="1"/>
  <c r="R980" i="35"/>
  <c r="U980" i="35" s="1"/>
  <c r="X980" i="35" s="1"/>
  <c r="Q980" i="35"/>
  <c r="T980" i="35" s="1"/>
  <c r="W980" i="35" s="1"/>
  <c r="R991" i="35"/>
  <c r="U991" i="35" s="1"/>
  <c r="X991" i="35" s="1"/>
  <c r="Q991" i="35"/>
  <c r="T991" i="35" s="1"/>
  <c r="W991" i="35" s="1"/>
  <c r="R988" i="35"/>
  <c r="U988" i="35" s="1"/>
  <c r="X988" i="35" s="1"/>
  <c r="Q988" i="35"/>
  <c r="T988" i="35" s="1"/>
  <c r="W988" i="35" s="1"/>
  <c r="R992" i="35"/>
  <c r="V992" i="35" s="1"/>
  <c r="Q992" i="35"/>
  <c r="U992" i="35" s="1"/>
  <c r="R1001" i="35"/>
  <c r="V1001" i="35" s="1"/>
  <c r="Q1001" i="35"/>
  <c r="U1001" i="35" s="1"/>
  <c r="R1003" i="35"/>
  <c r="V1003" i="35" s="1"/>
  <c r="Q1003" i="35"/>
  <c r="U1003" i="35" s="1"/>
  <c r="R1013" i="35"/>
  <c r="V1013" i="35" s="1"/>
  <c r="Q1013" i="35"/>
  <c r="U1013" i="35" s="1"/>
  <c r="R1020" i="35"/>
  <c r="V1020" i="35" s="1"/>
  <c r="Q1020" i="35"/>
  <c r="U1020" i="35" s="1"/>
  <c r="R1018" i="35"/>
  <c r="V1018" i="35" s="1"/>
  <c r="Q1018" i="35"/>
  <c r="U1018" i="35" s="1"/>
  <c r="R1016" i="35"/>
  <c r="V1016" i="35" s="1"/>
  <c r="Q1016" i="35"/>
  <c r="U1016" i="35" s="1"/>
  <c r="R1014" i="35"/>
  <c r="V1014" i="35" s="1"/>
  <c r="Q1014" i="35"/>
  <c r="U1014" i="35" s="1"/>
  <c r="R1027" i="35"/>
  <c r="V1027" i="35" s="1"/>
  <c r="Q1027" i="35"/>
  <c r="U1027" i="35" s="1"/>
  <c r="R1025" i="35"/>
  <c r="V1025" i="35" s="1"/>
  <c r="Q1025" i="35"/>
  <c r="U1025" i="35" s="1"/>
  <c r="R1023" i="35"/>
  <c r="V1023" i="35" s="1"/>
  <c r="Q1023" i="35"/>
  <c r="U1023" i="35" s="1"/>
  <c r="R1038" i="35"/>
  <c r="U1038" i="35" s="1"/>
  <c r="X1038" i="35" s="1"/>
  <c r="Q1038" i="35"/>
  <c r="T1038" i="35" s="1"/>
  <c r="W1038" i="35" s="1"/>
  <c r="R1039" i="35"/>
  <c r="U1039" i="35" s="1"/>
  <c r="X1039" i="35" s="1"/>
  <c r="Q1039" i="35"/>
  <c r="T1039" i="35" s="1"/>
  <c r="W1039" i="35" s="1"/>
  <c r="R1055" i="35"/>
  <c r="U1055" i="35" s="1"/>
  <c r="X1055" i="35" s="1"/>
  <c r="Q1055" i="35"/>
  <c r="T1055" i="35" s="1"/>
  <c r="W1055" i="35" s="1"/>
  <c r="R1050" i="35"/>
  <c r="U1050" i="35" s="1"/>
  <c r="X1050" i="35" s="1"/>
  <c r="Q1050" i="35"/>
  <c r="T1050" i="35" s="1"/>
  <c r="W1050" i="35" s="1"/>
  <c r="R1057" i="35"/>
  <c r="U1057" i="35" s="1"/>
  <c r="X1057" i="35" s="1"/>
  <c r="Q1057" i="35"/>
  <c r="T1057" i="35" s="1"/>
  <c r="W1057" i="35" s="1"/>
  <c r="R1059" i="35"/>
  <c r="U1059" i="35" s="1"/>
  <c r="X1059" i="35" s="1"/>
  <c r="Q1059" i="35"/>
  <c r="T1059" i="35" s="1"/>
  <c r="W1059" i="35" s="1"/>
  <c r="R1068" i="35"/>
  <c r="U1068" i="35" s="1"/>
  <c r="X1068" i="35" s="1"/>
  <c r="Q1068" i="35"/>
  <c r="T1068" i="35" s="1"/>
  <c r="W1068" i="35" s="1"/>
  <c r="R1066" i="35"/>
  <c r="U1066" i="35" s="1"/>
  <c r="X1066" i="35" s="1"/>
  <c r="Q1066" i="35"/>
  <c r="T1066" i="35" s="1"/>
  <c r="W1066" i="35" s="1"/>
  <c r="R1063" i="35"/>
  <c r="U1063" i="35" s="1"/>
  <c r="X1063" i="35" s="1"/>
  <c r="Q1063" i="35"/>
  <c r="T1063" i="35" s="1"/>
  <c r="W1063" i="35" s="1"/>
  <c r="R1073" i="35"/>
  <c r="U1073" i="35" s="1"/>
  <c r="X1073" i="35" s="1"/>
  <c r="Q1073" i="35"/>
  <c r="T1073" i="35" s="1"/>
  <c r="W1073" i="35" s="1"/>
  <c r="R1071" i="35"/>
  <c r="U1071" i="35" s="1"/>
  <c r="X1071" i="35" s="1"/>
  <c r="Q1071" i="35"/>
  <c r="T1071" i="35" s="1"/>
  <c r="W1071" i="35" s="1"/>
  <c r="R1069" i="35"/>
  <c r="U1069" i="35" s="1"/>
  <c r="X1069" i="35" s="1"/>
  <c r="Q1069" i="35"/>
  <c r="T1069" i="35" s="1"/>
  <c r="W1069" i="35" s="1"/>
  <c r="R1078" i="35"/>
  <c r="U1078" i="35" s="1"/>
  <c r="X1078" i="35" s="1"/>
  <c r="Q1078" i="35"/>
  <c r="T1078" i="35" s="1"/>
  <c r="W1078" i="35" s="1"/>
  <c r="R1076" i="35"/>
  <c r="U1076" i="35" s="1"/>
  <c r="X1076" i="35" s="1"/>
  <c r="Q1076" i="35"/>
  <c r="T1076" i="35" s="1"/>
  <c r="W1076" i="35" s="1"/>
  <c r="R1074" i="35"/>
  <c r="U1074" i="35" s="1"/>
  <c r="X1074" i="35" s="1"/>
  <c r="Q1074" i="35"/>
  <c r="T1074" i="35" s="1"/>
  <c r="W1074" i="35" s="1"/>
  <c r="R1081" i="35"/>
  <c r="U1081" i="35" s="1"/>
  <c r="X1081" i="35" s="1"/>
  <c r="Q1081" i="35"/>
  <c r="T1081" i="35" s="1"/>
  <c r="W1081" i="35" s="1"/>
  <c r="R1083" i="35"/>
  <c r="U1083" i="35" s="1"/>
  <c r="X1083" i="35" s="1"/>
  <c r="Q1083" i="35"/>
  <c r="T1083" i="35" s="1"/>
  <c r="W1083" i="35" s="1"/>
  <c r="R1086" i="35"/>
  <c r="V1086" i="35" s="1"/>
  <c r="Q1086" i="35"/>
  <c r="U1086" i="35" s="1"/>
  <c r="R1095" i="35"/>
  <c r="V1095" i="35" s="1"/>
  <c r="Q1095" i="35"/>
  <c r="U1095" i="35" s="1"/>
  <c r="R1093" i="35"/>
  <c r="V1093" i="35" s="1"/>
  <c r="Q1093" i="35"/>
  <c r="U1093" i="35" s="1"/>
  <c r="R1091" i="35"/>
  <c r="V1091" i="35" s="1"/>
  <c r="Q1091" i="35"/>
  <c r="U1091" i="35" s="1"/>
  <c r="R1096" i="35"/>
  <c r="V1096" i="35" s="1"/>
  <c r="Q1096" i="35"/>
  <c r="U1096" i="35" s="1"/>
  <c r="R1115" i="35"/>
  <c r="V1115" i="35" s="1"/>
  <c r="Q1115" i="35"/>
  <c r="U1115" i="35" s="1"/>
  <c r="R1111" i="35"/>
  <c r="V1111" i="35" s="1"/>
  <c r="Q1111" i="35"/>
  <c r="U1111" i="35" s="1"/>
  <c r="R1109" i="35"/>
  <c r="V1109" i="35" s="1"/>
  <c r="Q1109" i="35"/>
  <c r="U1109" i="35" s="1"/>
  <c r="R1107" i="35"/>
  <c r="V1107" i="35" s="1"/>
  <c r="Q1107" i="35"/>
  <c r="U1107" i="35" s="1"/>
  <c r="R1105" i="35"/>
  <c r="V1105" i="35" s="1"/>
  <c r="Q1105" i="35"/>
  <c r="U1105" i="35" s="1"/>
  <c r="R1103" i="35"/>
  <c r="V1103" i="35" s="1"/>
  <c r="Q1103" i="35"/>
  <c r="U1103" i="35" s="1"/>
  <c r="R1101" i="35"/>
  <c r="V1101" i="35" s="1"/>
  <c r="Q1101" i="35"/>
  <c r="U1101" i="35" s="1"/>
  <c r="R1099" i="35"/>
  <c r="V1099" i="35" s="1"/>
  <c r="Q1099" i="35"/>
  <c r="U1099" i="35" s="1"/>
  <c r="R1122" i="35"/>
  <c r="V1122" i="35" s="1"/>
  <c r="Q1122" i="35"/>
  <c r="U1122" i="35" s="1"/>
  <c r="R1120" i="35"/>
  <c r="V1120" i="35" s="1"/>
  <c r="Q1120" i="35"/>
  <c r="U1120" i="35" s="1"/>
  <c r="R1118" i="35"/>
  <c r="V1118" i="35" s="1"/>
  <c r="Q1118" i="35"/>
  <c r="U1118" i="35" s="1"/>
  <c r="R1129" i="35"/>
  <c r="V1129" i="35" s="1"/>
  <c r="Q1129" i="35"/>
  <c r="U1129" i="35" s="1"/>
  <c r="R1127" i="35"/>
  <c r="V1127" i="35" s="1"/>
  <c r="Q1127" i="35"/>
  <c r="U1127" i="35" s="1"/>
  <c r="R1125" i="35"/>
  <c r="V1125" i="35" s="1"/>
  <c r="Q1125" i="35"/>
  <c r="U1125" i="35" s="1"/>
  <c r="R1138" i="35"/>
  <c r="V1138" i="35" s="1"/>
  <c r="Q1138" i="35"/>
  <c r="U1138" i="35" s="1"/>
  <c r="R1140" i="35"/>
  <c r="V1140" i="35" s="1"/>
  <c r="Q1140" i="35"/>
  <c r="U1140" i="35" s="1"/>
  <c r="R1153" i="35"/>
  <c r="U1153" i="35" s="1"/>
  <c r="X1153" i="35" s="1"/>
  <c r="Q1153" i="35"/>
  <c r="T1153" i="35" s="1"/>
  <c r="W1153" i="35" s="1"/>
  <c r="R1163" i="35"/>
  <c r="V1163" i="35" s="1"/>
  <c r="Q1163" i="35"/>
  <c r="U1163" i="35" s="1"/>
  <c r="R1160" i="35"/>
  <c r="V1160" i="35" s="1"/>
  <c r="Q1160" i="35"/>
  <c r="U1160" i="35" s="1"/>
  <c r="R1169" i="35"/>
  <c r="U1169" i="35" s="1"/>
  <c r="X1169" i="35" s="1"/>
  <c r="Q1169" i="35"/>
  <c r="T1169" i="35" s="1"/>
  <c r="W1169" i="35" s="1"/>
  <c r="R1165" i="35"/>
  <c r="U1165" i="35" s="1"/>
  <c r="X1165" i="35" s="1"/>
  <c r="Q1165" i="35"/>
  <c r="T1165" i="35" s="1"/>
  <c r="W1165" i="35" s="1"/>
  <c r="R1172" i="35"/>
  <c r="V1172" i="35" s="1"/>
  <c r="Q1172" i="35"/>
  <c r="U1172" i="35" s="1"/>
  <c r="R1176" i="35"/>
  <c r="U1176" i="35" s="1"/>
  <c r="X1176" i="35" s="1"/>
  <c r="Q1176" i="35"/>
  <c r="T1176" i="35" s="1"/>
  <c r="W1176" i="35" s="1"/>
  <c r="R1166" i="35"/>
  <c r="U1166" i="35" s="1"/>
  <c r="X1166" i="35" s="1"/>
  <c r="Q1166" i="35"/>
  <c r="T1166" i="35" s="1"/>
  <c r="W1166" i="35" s="1"/>
  <c r="R1137" i="35"/>
  <c r="U1137" i="35" s="1"/>
  <c r="X1137" i="35" s="1"/>
  <c r="Q1137" i="35"/>
  <c r="T1137" i="35" s="1"/>
  <c r="W1137" i="35" s="1"/>
  <c r="R1135" i="35"/>
  <c r="U1135" i="35" s="1"/>
  <c r="X1135" i="35" s="1"/>
  <c r="Q1135" i="35"/>
  <c r="T1135" i="35" s="1"/>
  <c r="W1135" i="35" s="1"/>
  <c r="R1132" i="35"/>
  <c r="Q1132" i="35"/>
  <c r="R1141" i="35"/>
  <c r="Q1141" i="35"/>
  <c r="R1151" i="35"/>
  <c r="U1151" i="35" s="1"/>
  <c r="X1151" i="35" s="1"/>
  <c r="Q1151" i="35"/>
  <c r="T1151" i="35" s="1"/>
  <c r="W1151" i="35" s="1"/>
  <c r="R1148" i="35"/>
  <c r="U1148" i="35" s="1"/>
  <c r="X1148" i="35" s="1"/>
  <c r="Q1148" i="35"/>
  <c r="T1148" i="35" s="1"/>
  <c r="W1148" i="35" s="1"/>
  <c r="R1177" i="35"/>
  <c r="U1177" i="35" s="1"/>
  <c r="X1177" i="35" s="1"/>
  <c r="Q1177" i="35"/>
  <c r="T1177" i="35" s="1"/>
  <c r="W1177" i="35" s="1"/>
  <c r="R1180" i="35"/>
  <c r="Q1180" i="35"/>
  <c r="R1178" i="35"/>
  <c r="U1178" i="35" s="1"/>
  <c r="X1178" i="35" s="1"/>
  <c r="Q1178" i="35"/>
  <c r="T1178" i="35" s="1"/>
  <c r="W1178" i="35" s="1"/>
  <c r="R1195" i="35"/>
  <c r="U1195" i="35" s="1"/>
  <c r="X1195" i="35" s="1"/>
  <c r="Q1195" i="35"/>
  <c r="T1195" i="35" s="1"/>
  <c r="W1195" i="35" s="1"/>
  <c r="R1193" i="35"/>
  <c r="U1193" i="35" s="1"/>
  <c r="X1193" i="35" s="1"/>
  <c r="Q1193" i="35"/>
  <c r="T1193" i="35" s="1"/>
  <c r="W1193" i="35" s="1"/>
  <c r="R1190" i="35"/>
  <c r="U1190" i="35" s="1"/>
  <c r="X1190" i="35" s="1"/>
  <c r="Q1190" i="35"/>
  <c r="T1190" i="35" s="1"/>
  <c r="W1190" i="35" s="1"/>
  <c r="R1184" i="35"/>
  <c r="U1184" i="35" s="1"/>
  <c r="X1184" i="35" s="1"/>
  <c r="Q1184" i="35"/>
  <c r="T1184" i="35" s="1"/>
  <c r="W1184" i="35" s="1"/>
  <c r="R1199" i="35"/>
  <c r="V1199" i="35" s="1"/>
  <c r="Q1199" i="35"/>
  <c r="U1199" i="35" s="1"/>
  <c r="R1202" i="35"/>
  <c r="V1202" i="35" s="1"/>
  <c r="Q1202" i="35"/>
  <c r="U1202" i="35" s="1"/>
  <c r="R1200" i="35"/>
  <c r="Q1200" i="35"/>
  <c r="R1216" i="35"/>
  <c r="V1216" i="35" s="1"/>
  <c r="Q1216" i="35"/>
  <c r="U1216" i="35" s="1"/>
  <c r="R1214" i="35"/>
  <c r="V1214" i="35" s="1"/>
  <c r="Q1214" i="35"/>
  <c r="U1214" i="35" s="1"/>
  <c r="R1212" i="35"/>
  <c r="V1212" i="35" s="1"/>
  <c r="Q1212" i="35"/>
  <c r="U1212" i="35" s="1"/>
  <c r="R1220" i="35"/>
  <c r="V1220" i="35" s="1"/>
  <c r="Q1220" i="35"/>
  <c r="U1220" i="35" s="1"/>
  <c r="R1222" i="35"/>
  <c r="V1222" i="35" s="1"/>
  <c r="Q1222" i="35"/>
  <c r="U1222" i="35" s="1"/>
  <c r="R1250" i="35"/>
  <c r="U1250" i="35" s="1"/>
  <c r="X1250" i="35" s="1"/>
  <c r="Q1250" i="35"/>
  <c r="T1250" i="35" s="1"/>
  <c r="W1250" i="35" s="1"/>
  <c r="R1257" i="35"/>
  <c r="U1257" i="35" s="1"/>
  <c r="X1257" i="35" s="1"/>
  <c r="Q1257" i="35"/>
  <c r="T1257" i="35" s="1"/>
  <c r="W1257" i="35" s="1"/>
  <c r="R1261" i="35"/>
  <c r="U1261" i="35" s="1"/>
  <c r="X1261" i="35" s="1"/>
  <c r="Q1261" i="35"/>
  <c r="T1261" i="35" s="1"/>
  <c r="W1261" i="35" s="1"/>
  <c r="R1267" i="35"/>
  <c r="U1267" i="35" s="1"/>
  <c r="X1267" i="35" s="1"/>
  <c r="Q1267" i="35"/>
  <c r="T1267" i="35" s="1"/>
  <c r="W1267" i="35" s="1"/>
  <c r="R1265" i="35"/>
  <c r="U1265" i="35" s="1"/>
  <c r="X1265" i="35" s="1"/>
  <c r="Q1265" i="35"/>
  <c r="T1265" i="35" s="1"/>
  <c r="W1265" i="35" s="1"/>
  <c r="R1263" i="35"/>
  <c r="V1263" i="35" s="1"/>
  <c r="Q1263" i="35"/>
  <c r="U1263" i="35" s="1"/>
  <c r="R1270" i="35"/>
  <c r="U1270" i="35" s="1"/>
  <c r="X1270" i="35" s="1"/>
  <c r="Q1270" i="35"/>
  <c r="T1270" i="35" s="1"/>
  <c r="W1270" i="35" s="1"/>
  <c r="R1268" i="35"/>
  <c r="Q1268" i="35"/>
  <c r="R1281" i="35"/>
  <c r="U1281" i="35" s="1"/>
  <c r="X1281" i="35" s="1"/>
  <c r="Q1281" i="35"/>
  <c r="T1281" i="35" s="1"/>
  <c r="W1281" i="35" s="1"/>
  <c r="R1282" i="35"/>
  <c r="U1282" i="35" s="1"/>
  <c r="X1282" i="35" s="1"/>
  <c r="Q1282" i="35"/>
  <c r="T1282" i="35" s="1"/>
  <c r="W1282" i="35" s="1"/>
  <c r="R1293" i="35"/>
  <c r="U1293" i="35" s="1"/>
  <c r="X1293" i="35" s="1"/>
  <c r="Q1293" i="35"/>
  <c r="T1293" i="35" s="1"/>
  <c r="W1293" i="35" s="1"/>
  <c r="R1299" i="35"/>
  <c r="U1299" i="35" s="1"/>
  <c r="X1299" i="35" s="1"/>
  <c r="Q1299" i="35"/>
  <c r="T1299" i="35" s="1"/>
  <c r="W1299" i="35" s="1"/>
  <c r="R1307" i="35"/>
  <c r="U1307" i="35" s="1"/>
  <c r="X1307" i="35" s="1"/>
  <c r="Q1307" i="35"/>
  <c r="T1307" i="35" s="1"/>
  <c r="W1307" i="35" s="1"/>
  <c r="R1314" i="35"/>
  <c r="Q1314" i="35"/>
  <c r="R1319" i="35"/>
  <c r="U1319" i="35" s="1"/>
  <c r="X1319" i="35" s="1"/>
  <c r="Q1319" i="35"/>
  <c r="T1319" i="35" s="1"/>
  <c r="W1319" i="35" s="1"/>
  <c r="R1325" i="35"/>
  <c r="U1325" i="35" s="1"/>
  <c r="X1325" i="35" s="1"/>
  <c r="Q1325" i="35"/>
  <c r="T1325" i="35" s="1"/>
  <c r="W1325" i="35" s="1"/>
  <c r="R1329" i="35"/>
  <c r="U1329" i="35" s="1"/>
  <c r="X1329" i="35" s="1"/>
  <c r="Q1329" i="35"/>
  <c r="T1329" i="35" s="1"/>
  <c r="W1329" i="35" s="1"/>
  <c r="R1333" i="35"/>
  <c r="U1333" i="35" s="1"/>
  <c r="X1333" i="35" s="1"/>
  <c r="Q1333" i="35"/>
  <c r="T1333" i="35" s="1"/>
  <c r="W1333" i="35" s="1"/>
  <c r="R1331" i="35"/>
  <c r="U1331" i="35" s="1"/>
  <c r="X1331" i="35" s="1"/>
  <c r="Q1331" i="35"/>
  <c r="T1331" i="35" s="1"/>
  <c r="W1331" i="35" s="1"/>
  <c r="R1337" i="35"/>
  <c r="U1337" i="35" s="1"/>
  <c r="X1337" i="35" s="1"/>
  <c r="Q1337" i="35"/>
  <c r="T1337" i="35" s="1"/>
  <c r="W1337" i="35" s="1"/>
  <c r="R1335" i="35"/>
  <c r="U1335" i="35" s="1"/>
  <c r="X1335" i="35" s="1"/>
  <c r="Q1335" i="35"/>
  <c r="T1335" i="35" s="1"/>
  <c r="W1335" i="35" s="1"/>
  <c r="R1340" i="35"/>
  <c r="U1340" i="35" s="1"/>
  <c r="X1340" i="35" s="1"/>
  <c r="Q1340" i="35"/>
  <c r="T1340" i="35" s="1"/>
  <c r="W1340" i="35" s="1"/>
  <c r="R1338" i="35"/>
  <c r="U1338" i="35" s="1"/>
  <c r="X1338" i="35" s="1"/>
  <c r="Q1338" i="35"/>
  <c r="T1338" i="35" s="1"/>
  <c r="W1338" i="35" s="1"/>
  <c r="R1343" i="35"/>
  <c r="U1343" i="35" s="1"/>
  <c r="X1343" i="35" s="1"/>
  <c r="Q1343" i="35"/>
  <c r="T1343" i="35" s="1"/>
  <c r="W1343" i="35" s="1"/>
  <c r="R1347" i="35"/>
  <c r="U1347" i="35" s="1"/>
  <c r="X1347" i="35" s="1"/>
  <c r="Q1347" i="35"/>
  <c r="T1347" i="35" s="1"/>
  <c r="W1347" i="35" s="1"/>
  <c r="R1346" i="35"/>
  <c r="U1346" i="35" s="1"/>
  <c r="X1346" i="35" s="1"/>
  <c r="Q1346" i="35"/>
  <c r="T1346" i="35" s="1"/>
  <c r="W1346" i="35" s="1"/>
  <c r="R1349" i="35"/>
  <c r="U1349" i="35" s="1"/>
  <c r="X1349" i="35" s="1"/>
  <c r="Q1349" i="35"/>
  <c r="T1349" i="35" s="1"/>
  <c r="W1349" i="35" s="1"/>
  <c r="R1355" i="35"/>
  <c r="U1355" i="35" s="1"/>
  <c r="X1355" i="35" s="1"/>
  <c r="Q1355" i="35"/>
  <c r="T1355" i="35" s="1"/>
  <c r="W1355" i="35" s="1"/>
  <c r="R1353" i="35"/>
  <c r="U1353" i="35" s="1"/>
  <c r="X1353" i="35" s="1"/>
  <c r="Q1353" i="35"/>
  <c r="T1353" i="35" s="1"/>
  <c r="W1353" i="35" s="1"/>
  <c r="R1351" i="35"/>
  <c r="U1351" i="35" s="1"/>
  <c r="X1351" i="35" s="1"/>
  <c r="Q1351" i="35"/>
  <c r="T1351" i="35" s="1"/>
  <c r="W1351" i="35" s="1"/>
  <c r="R1358" i="35"/>
  <c r="U1358" i="35" s="1"/>
  <c r="X1358" i="35" s="1"/>
  <c r="Q1358" i="35"/>
  <c r="T1358" i="35" s="1"/>
  <c r="W1358" i="35" s="1"/>
  <c r="R1356" i="35"/>
  <c r="U1356" i="35" s="1"/>
  <c r="X1356" i="35" s="1"/>
  <c r="Q1356" i="35"/>
  <c r="T1356" i="35" s="1"/>
  <c r="W1356" i="35" s="1"/>
  <c r="R1361" i="35"/>
  <c r="U1361" i="35" s="1"/>
  <c r="X1361" i="35" s="1"/>
  <c r="Q1361" i="35"/>
  <c r="T1361" i="35" s="1"/>
  <c r="W1361" i="35" s="1"/>
  <c r="R1365" i="35"/>
  <c r="U1365" i="35" s="1"/>
  <c r="X1365" i="35" s="1"/>
  <c r="Q1365" i="35"/>
  <c r="T1365" i="35" s="1"/>
  <c r="W1365" i="35" s="1"/>
  <c r="R1363" i="35"/>
  <c r="U1363" i="35" s="1"/>
  <c r="X1363" i="35" s="1"/>
  <c r="Q1363" i="35"/>
  <c r="T1363" i="35" s="1"/>
  <c r="W1363" i="35" s="1"/>
  <c r="R305" i="35"/>
  <c r="U305" i="35" s="1"/>
  <c r="X305" i="35" s="1"/>
  <c r="Q305" i="35"/>
  <c r="T305" i="35" s="1"/>
  <c r="W305" i="35" s="1"/>
  <c r="P100" i="38"/>
  <c r="P101" i="38"/>
  <c r="P102" i="38"/>
  <c r="P103" i="38"/>
  <c r="P99" i="38"/>
  <c r="P94" i="38"/>
  <c r="P93" i="38"/>
  <c r="P91" i="38"/>
  <c r="P90" i="38"/>
  <c r="P88" i="38"/>
  <c r="P87" i="38"/>
  <c r="P74" i="38"/>
  <c r="P75" i="38"/>
  <c r="P76" i="38"/>
  <c r="P77" i="38"/>
  <c r="P78" i="38"/>
  <c r="P79" i="38"/>
  <c r="P80" i="38"/>
  <c r="P81" i="38"/>
  <c r="P82" i="38"/>
  <c r="P83" i="38"/>
  <c r="P84" i="38"/>
  <c r="P85" i="38"/>
  <c r="P72" i="38"/>
  <c r="J833" i="38"/>
  <c r="J834" i="38"/>
  <c r="F238" i="38"/>
  <c r="O891" i="38"/>
  <c r="Q891" i="38" s="1"/>
  <c r="Y215" i="35" l="1"/>
  <c r="W215" i="35"/>
  <c r="Y214" i="35"/>
  <c r="W214" i="35"/>
  <c r="Y216" i="35"/>
  <c r="W216" i="35"/>
  <c r="Q72" i="38"/>
  <c r="Q82" i="38"/>
  <c r="Q78" i="38"/>
  <c r="Q88" i="38"/>
  <c r="Q103" i="38"/>
  <c r="Q84" i="38"/>
  <c r="Q80" i="38"/>
  <c r="Q76" i="38"/>
  <c r="Q74" i="38"/>
  <c r="Q91" i="38"/>
  <c r="Q94" i="38"/>
  <c r="Q101" i="38"/>
  <c r="Q85" i="38"/>
  <c r="Q83" i="38"/>
  <c r="Q81" i="38"/>
  <c r="Q79" i="38"/>
  <c r="Q77" i="38"/>
  <c r="Q75" i="38"/>
  <c r="Q87" i="38"/>
  <c r="Q90" i="38"/>
  <c r="Q93" i="38"/>
  <c r="Q99" i="38"/>
  <c r="Q102" i="38"/>
  <c r="Q100" i="38"/>
  <c r="M119" i="35"/>
  <c r="K288" i="38" l="1"/>
  <c r="K306" i="38"/>
  <c r="M1030" i="35"/>
  <c r="M1031" i="35"/>
  <c r="M1299" i="35"/>
  <c r="K1030" i="35"/>
  <c r="K1031" i="35"/>
  <c r="O585" i="38" l="1"/>
  <c r="G1054" i="35"/>
  <c r="G1051" i="35"/>
  <c r="G1048" i="35"/>
  <c r="G981" i="35"/>
  <c r="G950" i="35"/>
  <c r="G947" i="35"/>
  <c r="H240" i="38"/>
  <c r="H241" i="38"/>
  <c r="H242" i="38"/>
  <c r="O423" i="38"/>
  <c r="O424" i="38"/>
  <c r="F433" i="38"/>
  <c r="G433" i="38" s="1"/>
  <c r="F422" i="38"/>
  <c r="F432" i="38"/>
  <c r="G432" i="38" s="1"/>
  <c r="O302" i="38"/>
  <c r="O301" i="38"/>
  <c r="F299" i="38"/>
  <c r="F298" i="38"/>
  <c r="F297" i="38"/>
  <c r="F296" i="38"/>
  <c r="H268" i="38"/>
  <c r="H264" i="38"/>
  <c r="H261" i="38"/>
  <c r="O393" i="38"/>
  <c r="O392" i="38"/>
  <c r="O391" i="38"/>
  <c r="O390" i="38"/>
  <c r="O389" i="38"/>
  <c r="O388" i="38"/>
  <c r="O947" i="35" l="1"/>
  <c r="O981" i="35"/>
  <c r="O1051" i="35"/>
  <c r="O950" i="35"/>
  <c r="O1048" i="35"/>
  <c r="O1054" i="35"/>
  <c r="O297" i="38"/>
  <c r="O298" i="38"/>
  <c r="O296" i="38"/>
  <c r="O431" i="38"/>
  <c r="O432" i="38"/>
  <c r="O299" i="38"/>
  <c r="O422" i="38"/>
  <c r="O433" i="38"/>
  <c r="R1054" i="35" l="1"/>
  <c r="U1054" i="35" s="1"/>
  <c r="X1054" i="35" s="1"/>
  <c r="Q1054" i="35"/>
  <c r="T1054" i="35" s="1"/>
  <c r="W1054" i="35" s="1"/>
  <c r="R950" i="35"/>
  <c r="U950" i="35" s="1"/>
  <c r="X950" i="35" s="1"/>
  <c r="Q950" i="35"/>
  <c r="T950" i="35" s="1"/>
  <c r="W950" i="35" s="1"/>
  <c r="R981" i="35"/>
  <c r="U981" i="35" s="1"/>
  <c r="X981" i="35" s="1"/>
  <c r="Q981" i="35"/>
  <c r="T981" i="35" s="1"/>
  <c r="W981" i="35" s="1"/>
  <c r="R947" i="35"/>
  <c r="U947" i="35" s="1"/>
  <c r="X947" i="35" s="1"/>
  <c r="Q947" i="35"/>
  <c r="T947" i="35" s="1"/>
  <c r="W947" i="35" s="1"/>
  <c r="R1048" i="35"/>
  <c r="U1048" i="35" s="1"/>
  <c r="X1048" i="35" s="1"/>
  <c r="Q1048" i="35"/>
  <c r="T1048" i="35" s="1"/>
  <c r="W1048" i="35" s="1"/>
  <c r="R1051" i="35"/>
  <c r="U1051" i="35" s="1"/>
  <c r="X1051" i="35" s="1"/>
  <c r="Q1051" i="35"/>
  <c r="T1051" i="35" s="1"/>
  <c r="W1051" i="35" s="1"/>
  <c r="O772" i="38" l="1"/>
  <c r="H18" i="38" l="1"/>
  <c r="H30" i="38"/>
  <c r="H113" i="38"/>
  <c r="H114" i="38"/>
  <c r="H119" i="38"/>
  <c r="H121" i="38"/>
  <c r="H122" i="38"/>
  <c r="H124" i="38"/>
  <c r="H125" i="38"/>
  <c r="H127" i="38"/>
  <c r="H128" i="38"/>
  <c r="H129" i="38"/>
  <c r="H130" i="38"/>
  <c r="H131" i="38"/>
  <c r="H132" i="38"/>
  <c r="H133" i="38"/>
  <c r="H145" i="38"/>
  <c r="H146" i="38"/>
  <c r="H147" i="38"/>
  <c r="H148" i="38"/>
  <c r="H154" i="38"/>
  <c r="H155" i="38"/>
  <c r="H157" i="38"/>
  <c r="H158" i="38"/>
  <c r="H159" i="38"/>
  <c r="H160" i="38"/>
  <c r="H161" i="38"/>
  <c r="H162" i="38"/>
  <c r="H163" i="38"/>
  <c r="H164" i="38"/>
  <c r="H168" i="38"/>
  <c r="H169" i="38"/>
  <c r="H170" i="38"/>
  <c r="H171" i="38"/>
  <c r="H172" i="38"/>
  <c r="H175" i="38"/>
  <c r="H176" i="38"/>
  <c r="H178" i="38"/>
  <c r="H179" i="38"/>
  <c r="H187" i="38"/>
  <c r="H188" i="38"/>
  <c r="H189" i="38"/>
  <c r="H190" i="38"/>
  <c r="H192" i="38"/>
  <c r="H193" i="38"/>
  <c r="H194" i="38"/>
  <c r="H196" i="38"/>
  <c r="H197" i="38"/>
  <c r="H198" i="38"/>
  <c r="H199" i="38"/>
  <c r="H200" i="38"/>
  <c r="H201" i="38"/>
  <c r="H204" i="38"/>
  <c r="H205" i="38"/>
  <c r="H214" i="38"/>
  <c r="H215" i="38"/>
  <c r="H216" i="38"/>
  <c r="H217" i="38"/>
  <c r="H218" i="38"/>
  <c r="H219" i="38"/>
  <c r="H232" i="38"/>
  <c r="H233" i="38"/>
  <c r="H236" i="38"/>
  <c r="H237" i="38"/>
  <c r="H244" i="38"/>
  <c r="H245" i="38"/>
  <c r="H247" i="38"/>
  <c r="H248" i="38"/>
  <c r="H249" i="38"/>
  <c r="H250" i="38"/>
  <c r="H251" i="38"/>
  <c r="H252" i="38"/>
  <c r="H253" i="38"/>
  <c r="H255" i="38"/>
  <c r="H257" i="38"/>
  <c r="H258" i="38"/>
  <c r="H265" i="38"/>
  <c r="H269" i="38"/>
  <c r="H271" i="38"/>
  <c r="H272" i="38"/>
  <c r="H273" i="38"/>
  <c r="H276" i="38"/>
  <c r="H277" i="38"/>
  <c r="H279" i="38"/>
  <c r="H280" i="38"/>
  <c r="H281" i="38"/>
  <c r="H283" i="38"/>
  <c r="H284" i="38"/>
  <c r="H286" i="38"/>
  <c r="H288" i="38"/>
  <c r="H289" i="38"/>
  <c r="H291" i="38"/>
  <c r="H308" i="38"/>
  <c r="H309" i="38"/>
  <c r="H311" i="38"/>
  <c r="H312" i="38"/>
  <c r="H316" i="38"/>
  <c r="H317" i="38"/>
  <c r="H319" i="38"/>
  <c r="H320" i="38"/>
  <c r="H322" i="38"/>
  <c r="H323" i="38"/>
  <c r="H325" i="38"/>
  <c r="H326" i="38"/>
  <c r="H328" i="38"/>
  <c r="H329" i="38"/>
  <c r="H331" i="38"/>
  <c r="H334" i="38"/>
  <c r="H405" i="38"/>
  <c r="H408" i="38"/>
  <c r="H409" i="38"/>
  <c r="H418" i="38"/>
  <c r="H426" i="38"/>
  <c r="H427" i="38"/>
  <c r="H461" i="38"/>
  <c r="H462" i="38"/>
  <c r="H465" i="38"/>
  <c r="H466" i="38"/>
  <c r="H467" i="38"/>
  <c r="H468" i="38"/>
  <c r="H469" i="38"/>
  <c r="H471" i="38"/>
  <c r="H476" i="38"/>
  <c r="H482" i="38"/>
  <c r="H483" i="38"/>
  <c r="H489" i="38"/>
  <c r="H507" i="38"/>
  <c r="H535" i="38"/>
  <c r="H712" i="38"/>
  <c r="H713" i="38"/>
  <c r="H715" i="38"/>
  <c r="H716" i="38"/>
  <c r="H720" i="38"/>
  <c r="H721" i="38"/>
  <c r="H722" i="38"/>
  <c r="H723" i="38"/>
  <c r="H724" i="38"/>
  <c r="H725" i="38"/>
  <c r="H726" i="38"/>
  <c r="H727" i="38"/>
  <c r="H728" i="38"/>
  <c r="H729" i="38"/>
  <c r="H730" i="38"/>
  <c r="H731" i="38"/>
  <c r="H732" i="38"/>
  <c r="H733" i="38"/>
  <c r="H734" i="38"/>
  <c r="H736" i="38"/>
  <c r="H737" i="38"/>
  <c r="H738" i="38"/>
  <c r="H739" i="38"/>
  <c r="H740" i="38"/>
  <c r="H741" i="38"/>
  <c r="H742" i="38"/>
  <c r="H743" i="38"/>
  <c r="H744" i="38"/>
  <c r="H745" i="38"/>
  <c r="H746" i="38"/>
  <c r="H747" i="38"/>
  <c r="H748" i="38"/>
  <c r="O12" i="38" l="1"/>
  <c r="Q12" i="38" s="1"/>
  <c r="O13" i="38"/>
  <c r="Q13" i="38" s="1"/>
  <c r="O14" i="38"/>
  <c r="O17" i="38"/>
  <c r="O18" i="38"/>
  <c r="O20" i="38"/>
  <c r="O21" i="38"/>
  <c r="O22" i="38"/>
  <c r="O23" i="38"/>
  <c r="O24" i="38"/>
  <c r="O27" i="38"/>
  <c r="Q27" i="38" s="1"/>
  <c r="O30" i="38"/>
  <c r="O34" i="38"/>
  <c r="O39" i="38"/>
  <c r="O44" i="38"/>
  <c r="O49" i="38"/>
  <c r="O55" i="38"/>
  <c r="Q55" i="38" s="1"/>
  <c r="O56" i="38"/>
  <c r="Q56" i="38" s="1"/>
  <c r="O57" i="38"/>
  <c r="Q57" i="38" s="1"/>
  <c r="O58" i="38"/>
  <c r="Q58" i="38" s="1"/>
  <c r="O60" i="38"/>
  <c r="Q60" i="38" s="1"/>
  <c r="O64" i="38"/>
  <c r="Q64" i="38" s="1"/>
  <c r="O67" i="38"/>
  <c r="Q67" i="38" s="1"/>
  <c r="O70" i="38"/>
  <c r="O114" i="38"/>
  <c r="O117" i="38"/>
  <c r="O135" i="38"/>
  <c r="O136" i="38"/>
  <c r="O137" i="38"/>
  <c r="O138" i="38"/>
  <c r="O139" i="38"/>
  <c r="O140" i="38"/>
  <c r="O143" i="38"/>
  <c r="O152" i="38"/>
  <c r="O155" i="38"/>
  <c r="O158" i="38"/>
  <c r="O167" i="38"/>
  <c r="O176" i="38"/>
  <c r="O181" i="38"/>
  <c r="Q181" i="38" s="1"/>
  <c r="R181" i="38" s="1"/>
  <c r="O182" i="38"/>
  <c r="Q182" i="38" s="1"/>
  <c r="R182" i="38" s="1"/>
  <c r="O184" i="38"/>
  <c r="Q184" i="38" s="1"/>
  <c r="R184" i="38" s="1"/>
  <c r="O185" i="38"/>
  <c r="Q185" i="38" s="1"/>
  <c r="R185" i="38" s="1"/>
  <c r="O188" i="38"/>
  <c r="O193" i="38"/>
  <c r="Q193" i="38" s="1"/>
  <c r="R193" i="38" s="1"/>
  <c r="O205" i="38"/>
  <c r="O207" i="38"/>
  <c r="Q207" i="38" s="1"/>
  <c r="R207" i="38" s="1"/>
  <c r="O208" i="38"/>
  <c r="Q208" i="38" s="1"/>
  <c r="R208" i="38" s="1"/>
  <c r="O209" i="38"/>
  <c r="Q209" i="38" s="1"/>
  <c r="R209" i="38" s="1"/>
  <c r="O210" i="38"/>
  <c r="Q210" i="38" s="1"/>
  <c r="R210" i="38" s="1"/>
  <c r="O211" i="38"/>
  <c r="Q211" i="38" s="1"/>
  <c r="R211" i="38" s="1"/>
  <c r="O212" i="38"/>
  <c r="Q212" i="38" s="1"/>
  <c r="R212" i="38" s="1"/>
  <c r="O213" i="38"/>
  <c r="O215" i="38"/>
  <c r="O217" i="38"/>
  <c r="O219" i="38"/>
  <c r="O261" i="38"/>
  <c r="O264" i="38"/>
  <c r="O268" i="38"/>
  <c r="O272" i="38"/>
  <c r="O277" i="38"/>
  <c r="O303" i="38"/>
  <c r="O304" i="38"/>
  <c r="O312" i="38"/>
  <c r="O315" i="38"/>
  <c r="Q315" i="38" s="1"/>
  <c r="R315" i="38" s="1"/>
  <c r="O320" i="38"/>
  <c r="O323" i="38"/>
  <c r="O326" i="38"/>
  <c r="O329" i="38"/>
  <c r="O334" i="38"/>
  <c r="O337" i="38"/>
  <c r="O340" i="38"/>
  <c r="O344" i="38"/>
  <c r="Q344" i="38" s="1"/>
  <c r="R344" i="38" s="1"/>
  <c r="O349" i="38"/>
  <c r="Q349" i="38" s="1"/>
  <c r="R349" i="38" s="1"/>
  <c r="O354" i="38"/>
  <c r="Q354" i="38" s="1"/>
  <c r="R354" i="38" s="1"/>
  <c r="O380" i="38"/>
  <c r="Q380" i="38" s="1"/>
  <c r="O386" i="38"/>
  <c r="O397" i="38"/>
  <c r="Q397" i="38" s="1"/>
  <c r="R397" i="38" s="1"/>
  <c r="O399" i="38"/>
  <c r="Q399" i="38" s="1"/>
  <c r="R399" i="38" s="1"/>
  <c r="O400" i="38"/>
  <c r="Q400" i="38" s="1"/>
  <c r="R400" i="38" s="1"/>
  <c r="O401" i="38"/>
  <c r="Q401" i="38" s="1"/>
  <c r="R401" i="38" s="1"/>
  <c r="O402" i="38"/>
  <c r="Q402" i="38" s="1"/>
  <c r="R402" i="38" s="1"/>
  <c r="O403" i="38"/>
  <c r="Q403" i="38" s="1"/>
  <c r="R403" i="38" s="1"/>
  <c r="O404" i="38"/>
  <c r="Q404" i="38" s="1"/>
  <c r="R404" i="38" s="1"/>
  <c r="O409" i="38"/>
  <c r="Q409" i="38" s="1"/>
  <c r="R409" i="38" s="1"/>
  <c r="O412" i="38"/>
  <c r="Q412" i="38" s="1"/>
  <c r="R412" i="38" s="1"/>
  <c r="O413" i="38"/>
  <c r="Q413" i="38" s="1"/>
  <c r="R413" i="38" s="1"/>
  <c r="O414" i="38"/>
  <c r="Q414" i="38" s="1"/>
  <c r="R414" i="38" s="1"/>
  <c r="O427" i="38"/>
  <c r="O430" i="38"/>
  <c r="O434" i="38"/>
  <c r="O435" i="38"/>
  <c r="O436" i="38"/>
  <c r="O437" i="38"/>
  <c r="O438" i="38"/>
  <c r="O441" i="38"/>
  <c r="O442" i="38"/>
  <c r="O443" i="38"/>
  <c r="O444" i="38"/>
  <c r="O449" i="38"/>
  <c r="O450" i="38"/>
  <c r="O459" i="38"/>
  <c r="Q459" i="38" s="1"/>
  <c r="R459" i="38" s="1"/>
  <c r="O460" i="38"/>
  <c r="Q460" i="38" s="1"/>
  <c r="R460" i="38" s="1"/>
  <c r="O462" i="38"/>
  <c r="Q462" i="38" s="1"/>
  <c r="R462" i="38" s="1"/>
  <c r="O463" i="38"/>
  <c r="Q463" i="38" s="1"/>
  <c r="R463" i="38" s="1"/>
  <c r="O464" i="38"/>
  <c r="Q464" i="38" s="1"/>
  <c r="R464" i="38" s="1"/>
  <c r="O465" i="38"/>
  <c r="Q465" i="38" s="1"/>
  <c r="R465" i="38" s="1"/>
  <c r="O466" i="38"/>
  <c r="O467" i="38"/>
  <c r="Q467" i="38" s="1"/>
  <c r="R467" i="38" s="1"/>
  <c r="O468" i="38"/>
  <c r="Q468" i="38" s="1"/>
  <c r="R468" i="38" s="1"/>
  <c r="O469" i="38"/>
  <c r="Q469" i="38" s="1"/>
  <c r="R469" i="38" s="1"/>
  <c r="O471" i="38"/>
  <c r="Q471" i="38" s="1"/>
  <c r="R471" i="38" s="1"/>
  <c r="O472" i="38"/>
  <c r="Q472" i="38" s="1"/>
  <c r="R472" i="38" s="1"/>
  <c r="O474" i="38"/>
  <c r="Q474" i="38" s="1"/>
  <c r="R474" i="38" s="1"/>
  <c r="O475" i="38"/>
  <c r="O476" i="38"/>
  <c r="Q476" i="38" s="1"/>
  <c r="R476" i="38" s="1"/>
  <c r="O477" i="38"/>
  <c r="Q477" i="38" s="1"/>
  <c r="R477" i="38" s="1"/>
  <c r="O478" i="38"/>
  <c r="Q478" i="38" s="1"/>
  <c r="R478" i="38" s="1"/>
  <c r="O480" i="38"/>
  <c r="O481" i="38"/>
  <c r="O482" i="38"/>
  <c r="Q482" i="38" s="1"/>
  <c r="R482" i="38" s="1"/>
  <c r="O483" i="38"/>
  <c r="Q483" i="38" s="1"/>
  <c r="R483" i="38" s="1"/>
  <c r="O485" i="38"/>
  <c r="O486" i="38"/>
  <c r="O488" i="38"/>
  <c r="O489" i="38"/>
  <c r="O491" i="38"/>
  <c r="O492" i="38"/>
  <c r="O493" i="38"/>
  <c r="O494" i="38"/>
  <c r="O495" i="38"/>
  <c r="O497" i="38"/>
  <c r="O498" i="38"/>
  <c r="O499" i="38"/>
  <c r="O500" i="38"/>
  <c r="O501" i="38"/>
  <c r="O502" i="38"/>
  <c r="O503" i="38"/>
  <c r="O504" i="38"/>
  <c r="O505" i="38"/>
  <c r="O506" i="38"/>
  <c r="O507" i="38"/>
  <c r="Q507" i="38" s="1"/>
  <c r="R507" i="38" s="1"/>
  <c r="O509" i="38"/>
  <c r="O510" i="38"/>
  <c r="O511" i="38"/>
  <c r="O512" i="38"/>
  <c r="O513" i="38"/>
  <c r="O514" i="38"/>
  <c r="O515" i="38"/>
  <c r="O517" i="38"/>
  <c r="O518" i="38"/>
  <c r="O519" i="38"/>
  <c r="O520" i="38"/>
  <c r="O522" i="38"/>
  <c r="O523" i="38"/>
  <c r="O524" i="38"/>
  <c r="O525" i="38"/>
  <c r="O527" i="38"/>
  <c r="O528" i="38"/>
  <c r="O529" i="38"/>
  <c r="O530" i="38"/>
  <c r="O531" i="38"/>
  <c r="O532" i="38"/>
  <c r="O533" i="38"/>
  <c r="O534" i="38"/>
  <c r="O535" i="38"/>
  <c r="O536" i="38"/>
  <c r="O537" i="38"/>
  <c r="O538" i="38"/>
  <c r="O539" i="38"/>
  <c r="O540" i="38"/>
  <c r="O541" i="38"/>
  <c r="O542" i="38"/>
  <c r="O545" i="38"/>
  <c r="O546" i="38"/>
  <c r="O547" i="38"/>
  <c r="O548" i="38"/>
  <c r="O549" i="38"/>
  <c r="O550" i="38"/>
  <c r="O551" i="38"/>
  <c r="O552" i="38"/>
  <c r="Q552" i="38" s="1"/>
  <c r="R552" i="38" s="1"/>
  <c r="O553" i="38"/>
  <c r="Q553" i="38" s="1"/>
  <c r="R553" i="38" s="1"/>
  <c r="O554" i="38"/>
  <c r="Q554" i="38" s="1"/>
  <c r="R554" i="38" s="1"/>
  <c r="O555" i="38"/>
  <c r="Q555" i="38" s="1"/>
  <c r="R555" i="38" s="1"/>
  <c r="O556" i="38"/>
  <c r="Q556" i="38" s="1"/>
  <c r="R556" i="38" s="1"/>
  <c r="O557" i="38"/>
  <c r="Q557" i="38" s="1"/>
  <c r="R557" i="38" s="1"/>
  <c r="O558" i="38"/>
  <c r="Q558" i="38" s="1"/>
  <c r="R558" i="38" s="1"/>
  <c r="O559" i="38"/>
  <c r="Q559" i="38" s="1"/>
  <c r="R559" i="38" s="1"/>
  <c r="O561" i="38"/>
  <c r="O562" i="38"/>
  <c r="O563" i="38"/>
  <c r="O564" i="38"/>
  <c r="O565" i="38"/>
  <c r="O566" i="38"/>
  <c r="O567" i="38"/>
  <c r="O568" i="38"/>
  <c r="O570" i="38"/>
  <c r="O571" i="38"/>
  <c r="O572" i="38"/>
  <c r="O573" i="38"/>
  <c r="O574" i="38"/>
  <c r="O575" i="38"/>
  <c r="O576" i="38"/>
  <c r="O577" i="38"/>
  <c r="O579" i="38"/>
  <c r="O580" i="38"/>
  <c r="O582" i="38"/>
  <c r="O583" i="38"/>
  <c r="O584" i="38"/>
  <c r="O587" i="38"/>
  <c r="O588" i="38"/>
  <c r="O589" i="38"/>
  <c r="O590" i="38"/>
  <c r="O591" i="38"/>
  <c r="O592" i="38"/>
  <c r="O594" i="38"/>
  <c r="O595" i="38"/>
  <c r="O596" i="38"/>
  <c r="O597" i="38"/>
  <c r="O598" i="38"/>
  <c r="O600" i="38"/>
  <c r="O601" i="38"/>
  <c r="O602" i="38"/>
  <c r="O603" i="38"/>
  <c r="O604" i="38"/>
  <c r="O605" i="38"/>
  <c r="O606" i="38"/>
  <c r="O607" i="38"/>
  <c r="O608" i="38"/>
  <c r="O609" i="38"/>
  <c r="O610" i="38"/>
  <c r="O612" i="38"/>
  <c r="O613" i="38"/>
  <c r="O614" i="38"/>
  <c r="O615" i="38"/>
  <c r="O616" i="38"/>
  <c r="O617" i="38"/>
  <c r="O618" i="38"/>
  <c r="O620" i="38"/>
  <c r="O621" i="38"/>
  <c r="O623" i="38"/>
  <c r="O624" i="38"/>
  <c r="O625" i="38"/>
  <c r="O626" i="38"/>
  <c r="O627" i="38"/>
  <c r="O628" i="38"/>
  <c r="O629" i="38"/>
  <c r="O630" i="38"/>
  <c r="O631" i="38"/>
  <c r="O632" i="38"/>
  <c r="O633" i="38"/>
  <c r="O635" i="38"/>
  <c r="O636" i="38"/>
  <c r="O637" i="38"/>
  <c r="O638" i="38"/>
  <c r="O639" i="38"/>
  <c r="O640" i="38"/>
  <c r="O642" i="38"/>
  <c r="O643" i="38"/>
  <c r="O644" i="38"/>
  <c r="O645" i="38"/>
  <c r="O646" i="38"/>
  <c r="O647" i="38"/>
  <c r="O649" i="38"/>
  <c r="O650" i="38"/>
  <c r="O651" i="38"/>
  <c r="O652" i="38"/>
  <c r="O653" i="38"/>
  <c r="O654" i="38"/>
  <c r="O656" i="38"/>
  <c r="O657" i="38"/>
  <c r="O659" i="38"/>
  <c r="O660" i="38"/>
  <c r="O662" i="38"/>
  <c r="O663" i="38"/>
  <c r="O665" i="38"/>
  <c r="O667" i="38"/>
  <c r="O668" i="38"/>
  <c r="O670" i="38"/>
  <c r="O671" i="38"/>
  <c r="O672" i="38"/>
  <c r="O673" i="38"/>
  <c r="O674" i="38"/>
  <c r="O676" i="38"/>
  <c r="O677" i="38"/>
  <c r="O678" i="38"/>
  <c r="O679" i="38"/>
  <c r="O680" i="38"/>
  <c r="O681" i="38"/>
  <c r="O682" i="38"/>
  <c r="O684" i="38"/>
  <c r="O685" i="38"/>
  <c r="O686" i="38"/>
  <c r="O687" i="38"/>
  <c r="O688" i="38"/>
  <c r="O689" i="38"/>
  <c r="O690" i="38"/>
  <c r="O692" i="38"/>
  <c r="O693" i="38"/>
  <c r="O694" i="38"/>
  <c r="O695" i="38"/>
  <c r="O696" i="38"/>
  <c r="O697" i="38"/>
  <c r="O698" i="38"/>
  <c r="O699" i="38"/>
  <c r="O700" i="38"/>
  <c r="O701" i="38"/>
  <c r="O702" i="38"/>
  <c r="O703" i="38"/>
  <c r="O704" i="38"/>
  <c r="O705" i="38"/>
  <c r="O706" i="38"/>
  <c r="O707" i="38"/>
  <c r="O712" i="38"/>
  <c r="O713" i="38"/>
  <c r="O715" i="38"/>
  <c r="O716" i="38"/>
  <c r="O718" i="38"/>
  <c r="O719" i="38"/>
  <c r="O720" i="38"/>
  <c r="O721" i="38"/>
  <c r="O722" i="38"/>
  <c r="O723" i="38"/>
  <c r="O724" i="38"/>
  <c r="O725" i="38"/>
  <c r="O726" i="38"/>
  <c r="O727" i="38"/>
  <c r="O728" i="38"/>
  <c r="O729" i="38"/>
  <c r="O730" i="38"/>
  <c r="O731" i="38"/>
  <c r="O732" i="38"/>
  <c r="O733" i="38"/>
  <c r="O734" i="38"/>
  <c r="O735" i="38"/>
  <c r="O736" i="38"/>
  <c r="O737" i="38"/>
  <c r="O738" i="38"/>
  <c r="O739" i="38"/>
  <c r="O740" i="38"/>
  <c r="O741" i="38"/>
  <c r="O742" i="38"/>
  <c r="O743" i="38"/>
  <c r="O744" i="38"/>
  <c r="O745" i="38"/>
  <c r="O746" i="38"/>
  <c r="O747" i="38"/>
  <c r="O748" i="38"/>
  <c r="O751" i="38"/>
  <c r="Q751" i="38" s="1"/>
  <c r="R751" i="38" s="1"/>
  <c r="O752" i="38"/>
  <c r="Q752" i="38" s="1"/>
  <c r="R752" i="38" s="1"/>
  <c r="O753" i="38"/>
  <c r="Q753" i="38" s="1"/>
  <c r="R753" i="38" s="1"/>
  <c r="O754" i="38"/>
  <c r="O755" i="38"/>
  <c r="O756" i="38"/>
  <c r="O757" i="38"/>
  <c r="Q757" i="38" s="1"/>
  <c r="R757" i="38" s="1"/>
  <c r="O758" i="38"/>
  <c r="O759" i="38"/>
  <c r="O760" i="38"/>
  <c r="Q760" i="38" s="1"/>
  <c r="R760" i="38" s="1"/>
  <c r="O761" i="38"/>
  <c r="Q761" i="38" s="1"/>
  <c r="R761" i="38" s="1"/>
  <c r="O762" i="38"/>
  <c r="O763" i="38"/>
  <c r="O764" i="38"/>
  <c r="O765" i="38"/>
  <c r="O766" i="38"/>
  <c r="O767" i="38"/>
  <c r="O768" i="38"/>
  <c r="O769" i="38"/>
  <c r="O770" i="38"/>
  <c r="O771" i="38"/>
  <c r="O773" i="38"/>
  <c r="Q773" i="38" s="1"/>
  <c r="R773" i="38" s="1"/>
  <c r="O774" i="38"/>
  <c r="Q774" i="38" s="1"/>
  <c r="R774" i="38" s="1"/>
  <c r="O775" i="38"/>
  <c r="Q775" i="38" s="1"/>
  <c r="R775" i="38" s="1"/>
  <c r="O776" i="38"/>
  <c r="Q776" i="38" s="1"/>
  <c r="R776" i="38" s="1"/>
  <c r="O777" i="38"/>
  <c r="Q777" i="38" s="1"/>
  <c r="R777" i="38" s="1"/>
  <c r="O778" i="38"/>
  <c r="O779" i="38"/>
  <c r="O780" i="38"/>
  <c r="O781" i="38"/>
  <c r="O782" i="38"/>
  <c r="Q782" i="38" s="1"/>
  <c r="R782" i="38" s="1"/>
  <c r="O783" i="38"/>
  <c r="Q783" i="38" s="1"/>
  <c r="R783" i="38" s="1"/>
  <c r="O784" i="38"/>
  <c r="Q784" i="38" s="1"/>
  <c r="R784" i="38" s="1"/>
  <c r="O785" i="38"/>
  <c r="Q785" i="38" s="1"/>
  <c r="R785" i="38" s="1"/>
  <c r="O786" i="38"/>
  <c r="Q786" i="38" s="1"/>
  <c r="R786" i="38" s="1"/>
  <c r="O787" i="38"/>
  <c r="Q787" i="38" s="1"/>
  <c r="R787" i="38" s="1"/>
  <c r="O788" i="38"/>
  <c r="Q788" i="38" s="1"/>
  <c r="R788" i="38" s="1"/>
  <c r="O789" i="38"/>
  <c r="O790" i="38"/>
  <c r="Q790" i="38" s="1"/>
  <c r="R790" i="38" s="1"/>
  <c r="O791" i="38"/>
  <c r="Q791" i="38" s="1"/>
  <c r="R791" i="38" s="1"/>
  <c r="O792" i="38"/>
  <c r="Q792" i="38" s="1"/>
  <c r="R792" i="38" s="1"/>
  <c r="O793" i="38"/>
  <c r="Q793" i="38" s="1"/>
  <c r="R793" i="38" s="1"/>
  <c r="O794" i="38"/>
  <c r="Q794" i="38" s="1"/>
  <c r="R794" i="38" s="1"/>
  <c r="O795" i="38"/>
  <c r="Q795" i="38" s="1"/>
  <c r="R795" i="38" s="1"/>
  <c r="O796" i="38"/>
  <c r="O797" i="38"/>
  <c r="O798" i="38"/>
  <c r="O799" i="38"/>
  <c r="O800" i="38"/>
  <c r="O801" i="38"/>
  <c r="O802" i="38"/>
  <c r="O803" i="38"/>
  <c r="O804" i="38"/>
  <c r="O805" i="38"/>
  <c r="O806" i="38"/>
  <c r="Q806" i="38" s="1"/>
  <c r="R806" i="38" s="1"/>
  <c r="O807" i="38"/>
  <c r="Q807" i="38" s="1"/>
  <c r="R807" i="38" s="1"/>
  <c r="O808" i="38"/>
  <c r="Q808" i="38" s="1"/>
  <c r="R808" i="38" s="1"/>
  <c r="O809" i="38"/>
  <c r="Q809" i="38" s="1"/>
  <c r="R809" i="38" s="1"/>
  <c r="O810" i="38"/>
  <c r="O811" i="38"/>
  <c r="O812" i="38"/>
  <c r="O813" i="38"/>
  <c r="Q813" i="38" s="1"/>
  <c r="R813" i="38" s="1"/>
  <c r="O814" i="38"/>
  <c r="Q814" i="38" s="1"/>
  <c r="R814" i="38" s="1"/>
  <c r="O815" i="38"/>
  <c r="O816" i="38"/>
  <c r="Q816" i="38" s="1"/>
  <c r="R816" i="38" s="1"/>
  <c r="O817" i="38"/>
  <c r="Q817" i="38" s="1"/>
  <c r="R817" i="38" s="1"/>
  <c r="O818" i="38"/>
  <c r="Q818" i="38" s="1"/>
  <c r="R818" i="38" s="1"/>
  <c r="O819" i="38"/>
  <c r="Q819" i="38" s="1"/>
  <c r="R819" i="38" s="1"/>
  <c r="O820" i="38"/>
  <c r="Q820" i="38" s="1"/>
  <c r="R820" i="38" s="1"/>
  <c r="O821" i="38"/>
  <c r="Q821" i="38" s="1"/>
  <c r="R821" i="38" s="1"/>
  <c r="O822" i="38"/>
  <c r="Q822" i="38" s="1"/>
  <c r="R822" i="38" s="1"/>
  <c r="O823" i="38"/>
  <c r="Q823" i="38" s="1"/>
  <c r="R823" i="38" s="1"/>
  <c r="O824" i="38"/>
  <c r="Q824" i="38" s="1"/>
  <c r="R824" i="38" s="1"/>
  <c r="O825" i="38"/>
  <c r="Q825" i="38" s="1"/>
  <c r="R825" i="38" s="1"/>
  <c r="O826" i="38"/>
  <c r="Q826" i="38" s="1"/>
  <c r="R826" i="38" s="1"/>
  <c r="O827" i="38"/>
  <c r="Q827" i="38" s="1"/>
  <c r="R827" i="38" s="1"/>
  <c r="O828" i="38"/>
  <c r="Q828" i="38" s="1"/>
  <c r="O829" i="38"/>
  <c r="Q829" i="38" s="1"/>
  <c r="O830" i="38"/>
  <c r="Q830" i="38" s="1"/>
  <c r="O831" i="38"/>
  <c r="Q831" i="38" s="1"/>
  <c r="O832" i="38"/>
  <c r="Q832" i="38" s="1"/>
  <c r="O833" i="38"/>
  <c r="Q833" i="38" s="1"/>
  <c r="O835" i="38"/>
  <c r="O836" i="38"/>
  <c r="Q836" i="38" s="1"/>
  <c r="O837" i="38"/>
  <c r="Q837" i="38" s="1"/>
  <c r="O838" i="38"/>
  <c r="Q838" i="38" s="1"/>
  <c r="O839" i="38"/>
  <c r="Q839" i="38" s="1"/>
  <c r="O840" i="38"/>
  <c r="O841" i="38"/>
  <c r="Q841" i="38" s="1"/>
  <c r="O842" i="38"/>
  <c r="Q842" i="38" s="1"/>
  <c r="O843" i="38"/>
  <c r="Q843" i="38" s="1"/>
  <c r="O844" i="38"/>
  <c r="Q844" i="38" s="1"/>
  <c r="O845" i="38"/>
  <c r="Q845" i="38" s="1"/>
  <c r="O846" i="38"/>
  <c r="Q846" i="38" s="1"/>
  <c r="O847" i="38"/>
  <c r="Q847" i="38" s="1"/>
  <c r="O848" i="38"/>
  <c r="Q848" i="38" s="1"/>
  <c r="O849" i="38"/>
  <c r="Q849" i="38" s="1"/>
  <c r="O850" i="38"/>
  <c r="O851" i="38"/>
  <c r="O854" i="38"/>
  <c r="Q854" i="38" s="1"/>
  <c r="O855" i="38"/>
  <c r="Q855" i="38" s="1"/>
  <c r="O856" i="38"/>
  <c r="Q856" i="38" s="1"/>
  <c r="O857" i="38"/>
  <c r="Q857" i="38" s="1"/>
  <c r="O858" i="38"/>
  <c r="Q858" i="38" s="1"/>
  <c r="O859" i="38"/>
  <c r="Q859" i="38" s="1"/>
  <c r="O860" i="38"/>
  <c r="Q860" i="38" s="1"/>
  <c r="O861" i="38"/>
  <c r="Q861" i="38" s="1"/>
  <c r="O862" i="38"/>
  <c r="Q862" i="38" s="1"/>
  <c r="O863" i="38"/>
  <c r="Q863" i="38" s="1"/>
  <c r="O864" i="38"/>
  <c r="Q864" i="38" s="1"/>
  <c r="O865" i="38"/>
  <c r="Q865" i="38" s="1"/>
  <c r="O866" i="38"/>
  <c r="Q866" i="38" s="1"/>
  <c r="O867" i="38"/>
  <c r="O868" i="38"/>
  <c r="O869" i="38"/>
  <c r="Q869" i="38" s="1"/>
  <c r="O870" i="38"/>
  <c r="Q870" i="38" s="1"/>
  <c r="O871" i="38"/>
  <c r="Q871" i="38" s="1"/>
  <c r="O872" i="38"/>
  <c r="Q872" i="38" s="1"/>
  <c r="O873" i="38"/>
  <c r="Q873" i="38" s="1"/>
  <c r="O874" i="38"/>
  <c r="Q874" i="38" s="1"/>
  <c r="O875" i="38"/>
  <c r="Q875" i="38" s="1"/>
  <c r="O876" i="38"/>
  <c r="Q876" i="38" s="1"/>
  <c r="O877" i="38"/>
  <c r="Q877" i="38" s="1"/>
  <c r="O878" i="38"/>
  <c r="Q878" i="38" s="1"/>
  <c r="O879" i="38"/>
  <c r="Q879" i="38" s="1"/>
  <c r="O880" i="38"/>
  <c r="Q880" i="38" s="1"/>
  <c r="O881" i="38"/>
  <c r="Q881" i="38" s="1"/>
  <c r="O882" i="38"/>
  <c r="Q882" i="38" s="1"/>
  <c r="O883" i="38"/>
  <c r="Q883" i="38" s="1"/>
  <c r="O884" i="38"/>
  <c r="Q884" i="38" s="1"/>
  <c r="O885" i="38"/>
  <c r="Q885" i="38" s="1"/>
  <c r="O886" i="38"/>
  <c r="O887" i="38"/>
  <c r="Q887" i="38" s="1"/>
  <c r="O888" i="38"/>
  <c r="Q888" i="38" s="1"/>
  <c r="O889" i="38"/>
  <c r="Q889" i="38" s="1"/>
  <c r="O890" i="38"/>
  <c r="O893" i="38"/>
  <c r="O894" i="38"/>
  <c r="O895" i="38"/>
  <c r="O896" i="38"/>
  <c r="O11" i="38"/>
  <c r="F379" i="38"/>
  <c r="F319" i="38"/>
  <c r="F307" i="38"/>
  <c r="F306" i="38"/>
  <c r="F288" i="38"/>
  <c r="F286" i="38"/>
  <c r="F285" i="38"/>
  <c r="F283" i="38"/>
  <c r="F281" i="38"/>
  <c r="F279" i="38"/>
  <c r="F265" i="38"/>
  <c r="F260" i="38"/>
  <c r="F258" i="38"/>
  <c r="F257" i="38"/>
  <c r="F256" i="38"/>
  <c r="F255" i="38"/>
  <c r="F253" i="38"/>
  <c r="F252" i="38"/>
  <c r="F251" i="38"/>
  <c r="F250" i="38"/>
  <c r="F249" i="38"/>
  <c r="F247" i="38"/>
  <c r="F244" i="38"/>
  <c r="F237" i="38"/>
  <c r="O237" i="38" s="1"/>
  <c r="F236" i="38"/>
  <c r="F235" i="38"/>
  <c r="F234" i="38"/>
  <c r="F178" i="38"/>
  <c r="F170" i="38"/>
  <c r="F148" i="38"/>
  <c r="F147" i="38"/>
  <c r="F146" i="38"/>
  <c r="F145" i="38"/>
  <c r="F53" i="38"/>
  <c r="F440" i="38"/>
  <c r="F439" i="38"/>
  <c r="F429" i="38"/>
  <c r="F426" i="38"/>
  <c r="F417" i="38"/>
  <c r="F418" i="38"/>
  <c r="F419" i="38"/>
  <c r="F420" i="38"/>
  <c r="F421" i="38"/>
  <c r="F416" i="38"/>
  <c r="F411" i="38"/>
  <c r="F408" i="38"/>
  <c r="F406" i="38"/>
  <c r="F405" i="38"/>
  <c r="F396" i="38"/>
  <c r="F394" i="38"/>
  <c r="F382" i="38"/>
  <c r="F383" i="38"/>
  <c r="F385" i="38"/>
  <c r="F381" i="38"/>
  <c r="F369" i="38"/>
  <c r="F370" i="38"/>
  <c r="F371" i="38"/>
  <c r="F372" i="38"/>
  <c r="F373" i="38"/>
  <c r="F374" i="38"/>
  <c r="F375" i="38"/>
  <c r="F376" i="38"/>
  <c r="F377" i="38"/>
  <c r="F368" i="38"/>
  <c r="F367" i="38"/>
  <c r="F366" i="38"/>
  <c r="F365" i="38"/>
  <c r="F364" i="38"/>
  <c r="F363" i="38"/>
  <c r="F362" i="38"/>
  <c r="F361" i="38"/>
  <c r="F360" i="38"/>
  <c r="F359" i="38"/>
  <c r="F358" i="38"/>
  <c r="F357" i="38"/>
  <c r="F356" i="38"/>
  <c r="F355" i="38"/>
  <c r="F353" i="38"/>
  <c r="F351" i="38"/>
  <c r="F350" i="38"/>
  <c r="F348" i="38"/>
  <c r="F346" i="38"/>
  <c r="F345" i="38"/>
  <c r="F343" i="38"/>
  <c r="F341" i="38"/>
  <c r="F339" i="38"/>
  <c r="P339" i="38" s="1"/>
  <c r="F336" i="38"/>
  <c r="F333" i="38"/>
  <c r="P333" i="38" s="1"/>
  <c r="F331" i="38"/>
  <c r="F330" i="38"/>
  <c r="F328" i="38"/>
  <c r="F325" i="38"/>
  <c r="F322" i="38"/>
  <c r="F317" i="38"/>
  <c r="F316" i="38"/>
  <c r="F314" i="38"/>
  <c r="F311" i="38"/>
  <c r="F309" i="38"/>
  <c r="F308" i="38"/>
  <c r="F294" i="38"/>
  <c r="F295" i="38"/>
  <c r="F291" i="38"/>
  <c r="F292" i="38"/>
  <c r="F293" i="38"/>
  <c r="F290" i="38"/>
  <c r="F276" i="38"/>
  <c r="F274" i="38"/>
  <c r="H274" i="38" s="1"/>
  <c r="F273" i="38"/>
  <c r="F271" i="38"/>
  <c r="F269" i="38"/>
  <c r="F267" i="38"/>
  <c r="F263" i="38"/>
  <c r="F254" i="38"/>
  <c r="F239" i="38"/>
  <c r="F232" i="38"/>
  <c r="F233" i="38"/>
  <c r="F231" i="38"/>
  <c r="F218" i="38"/>
  <c r="F216" i="38"/>
  <c r="F214" i="38"/>
  <c r="F204" i="38"/>
  <c r="F196" i="38"/>
  <c r="F197" i="38"/>
  <c r="F198" i="38"/>
  <c r="F199" i="38"/>
  <c r="F200" i="38"/>
  <c r="F201" i="38"/>
  <c r="F202" i="38"/>
  <c r="F195" i="38"/>
  <c r="F194" i="38"/>
  <c r="F192" i="38"/>
  <c r="F190" i="38"/>
  <c r="F189" i="38"/>
  <c r="F187" i="38"/>
  <c r="F175" i="38"/>
  <c r="F169" i="38"/>
  <c r="F171" i="38"/>
  <c r="F172" i="38"/>
  <c r="F173" i="38"/>
  <c r="O173" i="38" s="1"/>
  <c r="F168" i="38"/>
  <c r="F166" i="38"/>
  <c r="O166" i="38" s="1"/>
  <c r="F160" i="38"/>
  <c r="F161" i="38"/>
  <c r="F162" i="38"/>
  <c r="F163" i="38"/>
  <c r="F164" i="38"/>
  <c r="F159" i="38"/>
  <c r="F157" i="38"/>
  <c r="F154" i="38"/>
  <c r="F151" i="38"/>
  <c r="F149" i="38"/>
  <c r="F142" i="38"/>
  <c r="F141" i="38"/>
  <c r="F133" i="38"/>
  <c r="F132" i="38"/>
  <c r="F123" i="38"/>
  <c r="F124" i="38"/>
  <c r="F125" i="38"/>
  <c r="F127" i="38"/>
  <c r="F129" i="38"/>
  <c r="F130" i="38"/>
  <c r="F131" i="38"/>
  <c r="F122" i="38"/>
  <c r="F121" i="38"/>
  <c r="F120" i="38"/>
  <c r="F119" i="38"/>
  <c r="F118" i="38"/>
  <c r="F116" i="38"/>
  <c r="F113" i="38"/>
  <c r="F71" i="38"/>
  <c r="F105" i="38"/>
  <c r="F106" i="38"/>
  <c r="F107" i="38"/>
  <c r="F108" i="38"/>
  <c r="F109" i="38"/>
  <c r="F110" i="38"/>
  <c r="F111" i="38"/>
  <c r="F69" i="38"/>
  <c r="F66" i="38"/>
  <c r="F63" i="38"/>
  <c r="F61" i="38"/>
  <c r="F51" i="38"/>
  <c r="F52" i="38"/>
  <c r="F50" i="38"/>
  <c r="F48" i="38"/>
  <c r="F46" i="38"/>
  <c r="F45" i="38"/>
  <c r="F43" i="38"/>
  <c r="F41" i="38"/>
  <c r="F40" i="38"/>
  <c r="F38" i="38"/>
  <c r="F36" i="38"/>
  <c r="F35" i="38"/>
  <c r="F33" i="38"/>
  <c r="F31" i="38"/>
  <c r="F29" i="38"/>
  <c r="F447" i="38"/>
  <c r="F446" i="38"/>
  <c r="R67" i="38" l="1"/>
  <c r="R60" i="38"/>
  <c r="R57" i="38"/>
  <c r="R55" i="38"/>
  <c r="R27" i="38"/>
  <c r="R64" i="38"/>
  <c r="R58" i="38"/>
  <c r="R56" i="38"/>
  <c r="R12" i="38"/>
  <c r="P336" i="38"/>
  <c r="G336" i="38"/>
  <c r="Q333" i="38"/>
  <c r="R333" i="38" s="1"/>
  <c r="Q339" i="38"/>
  <c r="R339" i="38" s="1"/>
  <c r="P123" i="38"/>
  <c r="P406" i="38"/>
  <c r="P429" i="38"/>
  <c r="P45" i="38"/>
  <c r="P120" i="38"/>
  <c r="P417" i="38"/>
  <c r="P416" i="38"/>
  <c r="Q11" i="38"/>
  <c r="R11" i="38" s="1"/>
  <c r="P117" i="38"/>
  <c r="P116" i="38"/>
  <c r="P151" i="38"/>
  <c r="P152" i="38"/>
  <c r="P149" i="38"/>
  <c r="P330" i="38"/>
  <c r="P173" i="38"/>
  <c r="P815" i="38"/>
  <c r="Q815" i="38"/>
  <c r="R815" i="38" s="1"/>
  <c r="O31" i="38"/>
  <c r="O35" i="38"/>
  <c r="O38" i="38"/>
  <c r="O41" i="38"/>
  <c r="O45" i="38"/>
  <c r="O48" i="38"/>
  <c r="O52" i="38"/>
  <c r="O29" i="38"/>
  <c r="O33" i="38"/>
  <c r="O36" i="38"/>
  <c r="O40" i="38"/>
  <c r="O43" i="38"/>
  <c r="O46" i="38"/>
  <c r="O50" i="38"/>
  <c r="O51" i="38"/>
  <c r="O69" i="38"/>
  <c r="O71" i="38"/>
  <c r="Q71" i="38" s="1"/>
  <c r="O119" i="38"/>
  <c r="O121" i="38"/>
  <c r="O131" i="38"/>
  <c r="O129" i="38"/>
  <c r="O125" i="38"/>
  <c r="O133" i="38"/>
  <c r="O157" i="38"/>
  <c r="O164" i="38"/>
  <c r="O162" i="38"/>
  <c r="O160" i="38"/>
  <c r="O168" i="38"/>
  <c r="O172" i="38"/>
  <c r="O169" i="38"/>
  <c r="O187" i="38"/>
  <c r="O190" i="38"/>
  <c r="Q190" i="38" s="1"/>
  <c r="R190" i="38" s="1"/>
  <c r="O194" i="38"/>
  <c r="O200" i="38"/>
  <c r="O198" i="38"/>
  <c r="O196" i="38"/>
  <c r="O214" i="38"/>
  <c r="O218" i="38"/>
  <c r="O233" i="38"/>
  <c r="O269" i="38"/>
  <c r="O273" i="38"/>
  <c r="O276" i="38"/>
  <c r="O291" i="38"/>
  <c r="O309" i="38"/>
  <c r="O317" i="38"/>
  <c r="O325" i="38"/>
  <c r="O405" i="38"/>
  <c r="O408" i="38"/>
  <c r="Q408" i="38" s="1"/>
  <c r="R408" i="38" s="1"/>
  <c r="O418" i="38"/>
  <c r="Q418" i="38" s="1"/>
  <c r="R418" i="38" s="1"/>
  <c r="O426" i="38"/>
  <c r="O53" i="38"/>
  <c r="O146" i="38"/>
  <c r="O148" i="38"/>
  <c r="O178" i="38"/>
  <c r="O247" i="38"/>
  <c r="O250" i="38"/>
  <c r="O252" i="38"/>
  <c r="O255" i="38"/>
  <c r="Q255" i="38" s="1"/>
  <c r="R255" i="38" s="1"/>
  <c r="O257" i="38"/>
  <c r="O279" i="38"/>
  <c r="O283" i="38"/>
  <c r="O286" i="38"/>
  <c r="O306" i="38"/>
  <c r="O319" i="38"/>
  <c r="O113" i="38"/>
  <c r="O122" i="38"/>
  <c r="O130" i="38"/>
  <c r="O127" i="38"/>
  <c r="O124" i="38"/>
  <c r="O132" i="38"/>
  <c r="O154" i="38"/>
  <c r="O159" i="38"/>
  <c r="O163" i="38"/>
  <c r="O161" i="38"/>
  <c r="O171" i="38"/>
  <c r="O175" i="38"/>
  <c r="O189" i="38"/>
  <c r="O192" i="38"/>
  <c r="Q192" i="38" s="1"/>
  <c r="R192" i="38" s="1"/>
  <c r="O201" i="38"/>
  <c r="O199" i="38"/>
  <c r="O197" i="38"/>
  <c r="O204" i="38"/>
  <c r="O216" i="38"/>
  <c r="O232" i="38"/>
  <c r="O271" i="38"/>
  <c r="O308" i="38"/>
  <c r="O311" i="38"/>
  <c r="O316" i="38"/>
  <c r="O322" i="38"/>
  <c r="O328" i="38"/>
  <c r="O331" i="38"/>
  <c r="O145" i="38"/>
  <c r="O147" i="38"/>
  <c r="O170" i="38"/>
  <c r="O236" i="38"/>
  <c r="O244" i="38"/>
  <c r="O249" i="38"/>
  <c r="O251" i="38"/>
  <c r="Q251" i="38" s="1"/>
  <c r="R251" i="38" s="1"/>
  <c r="O253" i="38"/>
  <c r="H256" i="38"/>
  <c r="O258" i="38"/>
  <c r="O265" i="38"/>
  <c r="O281" i="38"/>
  <c r="O288" i="38"/>
  <c r="O307" i="38"/>
  <c r="O116" i="38"/>
  <c r="O123" i="38"/>
  <c r="O142" i="38"/>
  <c r="O151" i="38"/>
  <c r="O202" i="38"/>
  <c r="Q202" i="38" s="1"/>
  <c r="P202" i="38"/>
  <c r="O293" i="38"/>
  <c r="Q293" i="38" s="1"/>
  <c r="R293" i="38" s="1"/>
  <c r="O294" i="38"/>
  <c r="Q294" i="38" s="1"/>
  <c r="R294" i="38" s="1"/>
  <c r="O314" i="38"/>
  <c r="Q314" i="38" s="1"/>
  <c r="R314" i="38" s="1"/>
  <c r="O330" i="38"/>
  <c r="O333" i="38"/>
  <c r="O339" i="38"/>
  <c r="O343" i="38"/>
  <c r="Q343" i="38" s="1"/>
  <c r="R343" i="38" s="1"/>
  <c r="O346" i="38"/>
  <c r="Q346" i="38" s="1"/>
  <c r="R346" i="38" s="1"/>
  <c r="O350" i="38"/>
  <c r="Q350" i="38" s="1"/>
  <c r="R350" i="38" s="1"/>
  <c r="O353" i="38"/>
  <c r="Q353" i="38" s="1"/>
  <c r="R353" i="38" s="1"/>
  <c r="O356" i="38"/>
  <c r="Q356" i="38" s="1"/>
  <c r="R356" i="38" s="1"/>
  <c r="O358" i="38"/>
  <c r="Q358" i="38" s="1"/>
  <c r="R358" i="38" s="1"/>
  <c r="O360" i="38"/>
  <c r="Q360" i="38" s="1"/>
  <c r="R360" i="38" s="1"/>
  <c r="O362" i="38"/>
  <c r="Q362" i="38" s="1"/>
  <c r="R362" i="38" s="1"/>
  <c r="O364" i="38"/>
  <c r="Q364" i="38" s="1"/>
  <c r="R364" i="38" s="1"/>
  <c r="O366" i="38"/>
  <c r="Q366" i="38" s="1"/>
  <c r="R366" i="38" s="1"/>
  <c r="O368" i="38"/>
  <c r="Q368" i="38" s="1"/>
  <c r="R368" i="38" s="1"/>
  <c r="O376" i="38"/>
  <c r="Q376" i="38" s="1"/>
  <c r="P376" i="38"/>
  <c r="O374" i="38"/>
  <c r="Q374" i="38" s="1"/>
  <c r="R374" i="38" s="1"/>
  <c r="O372" i="38"/>
  <c r="Q372" i="38" s="1"/>
  <c r="R372" i="38" s="1"/>
  <c r="O370" i="38"/>
  <c r="Q370" i="38" s="1"/>
  <c r="R370" i="38" s="1"/>
  <c r="O381" i="38"/>
  <c r="Q381" i="38" s="1"/>
  <c r="R381" i="38" s="1"/>
  <c r="O383" i="38"/>
  <c r="Q383" i="38" s="1"/>
  <c r="R383" i="38" s="1"/>
  <c r="O394" i="38"/>
  <c r="Q394" i="38" s="1"/>
  <c r="R394" i="38" s="1"/>
  <c r="O416" i="38"/>
  <c r="O420" i="38"/>
  <c r="O439" i="38"/>
  <c r="O447" i="38"/>
  <c r="O446" i="38"/>
  <c r="O118" i="38"/>
  <c r="Q118" i="38" s="1"/>
  <c r="O120" i="38"/>
  <c r="O141" i="38"/>
  <c r="O149" i="38"/>
  <c r="O195" i="38"/>
  <c r="Q195" i="38" s="1"/>
  <c r="P195" i="38"/>
  <c r="O292" i="38"/>
  <c r="Q292" i="38" s="1"/>
  <c r="R292" i="38" s="1"/>
  <c r="O295" i="38"/>
  <c r="Q295" i="38" s="1"/>
  <c r="R295" i="38" s="1"/>
  <c r="O341" i="38"/>
  <c r="O345" i="38"/>
  <c r="Q345" i="38" s="1"/>
  <c r="R345" i="38" s="1"/>
  <c r="O348" i="38"/>
  <c r="Q348" i="38" s="1"/>
  <c r="R348" i="38" s="1"/>
  <c r="O351" i="38"/>
  <c r="Q351" i="38" s="1"/>
  <c r="R351" i="38" s="1"/>
  <c r="O355" i="38"/>
  <c r="Q355" i="38" s="1"/>
  <c r="R355" i="38" s="1"/>
  <c r="O357" i="38"/>
  <c r="Q357" i="38" s="1"/>
  <c r="R357" i="38" s="1"/>
  <c r="O359" i="38"/>
  <c r="Q359" i="38" s="1"/>
  <c r="R359" i="38" s="1"/>
  <c r="O361" i="38"/>
  <c r="Q361" i="38" s="1"/>
  <c r="R361" i="38" s="1"/>
  <c r="O363" i="38"/>
  <c r="Q363" i="38" s="1"/>
  <c r="R363" i="38" s="1"/>
  <c r="O365" i="38"/>
  <c r="Q365" i="38" s="1"/>
  <c r="R365" i="38" s="1"/>
  <c r="O367" i="38"/>
  <c r="Q367" i="38" s="1"/>
  <c r="R367" i="38" s="1"/>
  <c r="O377" i="38"/>
  <c r="Q377" i="38" s="1"/>
  <c r="P377" i="38"/>
  <c r="O375" i="38"/>
  <c r="Q375" i="38" s="1"/>
  <c r="R375" i="38" s="1"/>
  <c r="O373" i="38"/>
  <c r="Q373" i="38" s="1"/>
  <c r="R373" i="38" s="1"/>
  <c r="O371" i="38"/>
  <c r="Q371" i="38" s="1"/>
  <c r="R371" i="38" s="1"/>
  <c r="O369" i="38"/>
  <c r="Q369" i="38" s="1"/>
  <c r="R369" i="38" s="1"/>
  <c r="O385" i="38"/>
  <c r="O382" i="38"/>
  <c r="Q382" i="38" s="1"/>
  <c r="R382" i="38" s="1"/>
  <c r="O396" i="38"/>
  <c r="Q396" i="38" s="1"/>
  <c r="R396" i="38" s="1"/>
  <c r="O406" i="38"/>
  <c r="O411" i="38"/>
  <c r="Q411" i="38" s="1"/>
  <c r="R411" i="38" s="1"/>
  <c r="O421" i="38"/>
  <c r="O419" i="38"/>
  <c r="O417" i="38"/>
  <c r="O429" i="38"/>
  <c r="O440" i="38"/>
  <c r="O379" i="38"/>
  <c r="Q379" i="38" s="1"/>
  <c r="P379" i="38"/>
  <c r="O110" i="38"/>
  <c r="O108" i="38"/>
  <c r="O106" i="38"/>
  <c r="O111" i="38"/>
  <c r="O109" i="38"/>
  <c r="O107" i="38"/>
  <c r="O105" i="38"/>
  <c r="O26" i="38"/>
  <c r="Q26" i="38" s="1"/>
  <c r="O61" i="38"/>
  <c r="Q61" i="38" s="1"/>
  <c r="O66" i="38"/>
  <c r="Q66" i="38" s="1"/>
  <c r="O63" i="38"/>
  <c r="Q63" i="38" s="1"/>
  <c r="O285" i="38"/>
  <c r="H285" i="38"/>
  <c r="O290" i="38"/>
  <c r="H290" i="38"/>
  <c r="O239" i="38"/>
  <c r="H239" i="38"/>
  <c r="O254" i="38"/>
  <c r="H254" i="38"/>
  <c r="O267" i="38"/>
  <c r="H267" i="38"/>
  <c r="O234" i="38"/>
  <c r="H234" i="38"/>
  <c r="O256" i="38"/>
  <c r="O231" i="38"/>
  <c r="H231" i="38"/>
  <c r="O238" i="38"/>
  <c r="H238" i="38"/>
  <c r="O263" i="38"/>
  <c r="H263" i="38"/>
  <c r="O235" i="38"/>
  <c r="H235" i="38"/>
  <c r="O260" i="38"/>
  <c r="H260" i="38"/>
  <c r="O336" i="38"/>
  <c r="O834" i="38"/>
  <c r="F280" i="38"/>
  <c r="F248" i="38"/>
  <c r="F179" i="38"/>
  <c r="F289" i="38"/>
  <c r="F284" i="38"/>
  <c r="F245" i="38"/>
  <c r="R63" i="38" l="1"/>
  <c r="R66" i="38"/>
  <c r="R26" i="38"/>
  <c r="R118" i="38"/>
  <c r="R61" i="38"/>
  <c r="R71" i="38"/>
  <c r="Q336" i="38"/>
  <c r="Q330" i="38"/>
  <c r="R330" i="38" s="1"/>
  <c r="Q116" i="38"/>
  <c r="R116" i="38" s="1"/>
  <c r="Q416" i="38"/>
  <c r="R416" i="38" s="1"/>
  <c r="Q120" i="38"/>
  <c r="R120" i="38" s="1"/>
  <c r="Q429" i="38"/>
  <c r="R429" i="38" s="1"/>
  <c r="Q123" i="38"/>
  <c r="R123" i="38" s="1"/>
  <c r="Q173" i="38"/>
  <c r="R173" i="38" s="1"/>
  <c r="Q149" i="38"/>
  <c r="R149" i="38" s="1"/>
  <c r="Q151" i="38"/>
  <c r="R151" i="38" s="1"/>
  <c r="Q417" i="38"/>
  <c r="R417" i="38" s="1"/>
  <c r="Q45" i="38"/>
  <c r="R45" i="38" s="1"/>
  <c r="Q406" i="38"/>
  <c r="R406" i="38" s="1"/>
  <c r="P51" i="38"/>
  <c r="Q51" i="38"/>
  <c r="P52" i="38"/>
  <c r="Q52" i="38"/>
  <c r="Q117" i="38"/>
  <c r="R117" i="38" s="1"/>
  <c r="P53" i="38"/>
  <c r="Q53" i="38"/>
  <c r="P50" i="38"/>
  <c r="Q50" i="38"/>
  <c r="Q152" i="38"/>
  <c r="R152" i="38" s="1"/>
  <c r="O179" i="38"/>
  <c r="O245" i="38"/>
  <c r="O289" i="38"/>
  <c r="O248" i="38"/>
  <c r="O284" i="38"/>
  <c r="O280" i="38"/>
  <c r="Q341" i="38" l="1"/>
  <c r="R341" i="38" s="1"/>
  <c r="R336" i="38"/>
  <c r="O274" i="38" l="1"/>
  <c r="Q274" i="38" s="1"/>
  <c r="R274" i="38" s="1"/>
  <c r="P423" i="38"/>
  <c r="P422" i="38"/>
  <c r="P420" i="38"/>
  <c r="P421" i="38"/>
  <c r="P419" i="38"/>
  <c r="P424" i="38"/>
  <c r="Q424" i="38" l="1"/>
  <c r="R424" i="38" s="1"/>
  <c r="Q419" i="38"/>
  <c r="R419" i="38" s="1"/>
  <c r="Q420" i="38"/>
  <c r="R420" i="38" s="1"/>
  <c r="Q423" i="38"/>
  <c r="R423" i="38" s="1"/>
  <c r="Q421" i="38"/>
  <c r="R421" i="38" s="1"/>
  <c r="Q422" i="38"/>
  <c r="R422" i="38" s="1"/>
</calcChain>
</file>

<file path=xl/sharedStrings.xml><?xml version="1.0" encoding="utf-8"?>
<sst xmlns="http://schemas.openxmlformats.org/spreadsheetml/2006/main" count="9227" uniqueCount="3481">
  <si>
    <t>STT</t>
  </si>
  <si>
    <t>Tên đường</t>
  </si>
  <si>
    <t>Đoạn đường</t>
  </si>
  <si>
    <t>Ghi chú</t>
  </si>
  <si>
    <t>Từ</t>
  </si>
  <si>
    <t>Đến</t>
  </si>
  <si>
    <t>I.1</t>
  </si>
  <si>
    <t>Phường Nghĩa Tân</t>
  </si>
  <si>
    <t>Đường Nguyễn Tất Thành</t>
  </si>
  <si>
    <t>Quốc lộ 14</t>
  </si>
  <si>
    <t>Đường 23/ 3</t>
  </si>
  <si>
    <t>Đường Nguyễn Tất Thành (đường vào Bộ đội biên phòng)</t>
  </si>
  <si>
    <t>Cầu Đắk Nông</t>
  </si>
  <si>
    <t>Đường Phạm Ngọc Thạch</t>
  </si>
  <si>
    <t>Đường 23/3 (cầu Đắk Nông)</t>
  </si>
  <si>
    <t>Đường 23/3 (quán lẩu bò Thắng)</t>
  </si>
  <si>
    <t>Đường Quang Trung</t>
  </si>
  <si>
    <t>Đường 23/3</t>
  </si>
  <si>
    <t>Đường Đinh Tiên Hoàng</t>
  </si>
  <si>
    <t>Đường Lê Duẩn (Đăm Bri cũ)</t>
  </si>
  <si>
    <t>Đường Nguyễn Tất Thành (Ngã ba Sùng Đức)</t>
  </si>
  <si>
    <t>Hết đường</t>
  </si>
  <si>
    <t>Hết đường 3/2</t>
  </si>
  <si>
    <t>Đường Phan Kế Bính</t>
  </si>
  <si>
    <t>Đường Lê Duẩn</t>
  </si>
  <si>
    <t>Đường Tô Hiến Thành</t>
  </si>
  <si>
    <t>Đường Trần Hưng Đạo</t>
  </si>
  <si>
    <t>Đường Nguyễn Trung Trực</t>
  </si>
  <si>
    <t>Ngã ba Trần Hưng Đạo - Nguyễn Trung Trực</t>
  </si>
  <si>
    <t>Ngã tư Trần Hưng Đạo - Nguyễn Trung Trực - đường 41</t>
  </si>
  <si>
    <t>Đường Cao Bá Quát</t>
  </si>
  <si>
    <t>Đường Võ Văn Tần</t>
  </si>
  <si>
    <t>Hết đường nhựa</t>
  </si>
  <si>
    <t>Đường nhựa (Lê Thánh Tông cũ)</t>
  </si>
  <si>
    <t>Giáp ranh giới phường Nghĩa Trung</t>
  </si>
  <si>
    <t>Cầu gãy (giáp ranh xã Đắk Nia)</t>
  </si>
  <si>
    <t>Nội các Tuyến đường nhựa</t>
  </si>
  <si>
    <t>Tà luy dương</t>
  </si>
  <si>
    <t>Tà luy âm</t>
  </si>
  <si>
    <t>Đường Tôn Đức Thắng (Bắc Nam giai đoạn 2)</t>
  </si>
  <si>
    <t>Suối Đắk Nông (cũ)</t>
  </si>
  <si>
    <t>Đất ở các khu dân cư còn lại</t>
  </si>
  <si>
    <t>22.1</t>
  </si>
  <si>
    <t>Đất ở ven các đường nhựa, bê tông</t>
  </si>
  <si>
    <t>Tổ dân phố 1, 2</t>
  </si>
  <si>
    <t>Các tổ dân phố còn lại của phường</t>
  </si>
  <si>
    <t>22.2</t>
  </si>
  <si>
    <t>Đất ở ven các đường đất thông 2 đầu</t>
  </si>
  <si>
    <t>22.3</t>
  </si>
  <si>
    <t>Đất ở ven các đường đất cụt</t>
  </si>
  <si>
    <t>Quốc lộ 14 cũ</t>
  </si>
  <si>
    <t>Đường nội bộ khu tái định cư Công an tỉnh (tiếp giáp đường Nguyễn Tất Thành thuộc Tổ dân phố 4)</t>
  </si>
  <si>
    <t>Hết các đường nội bộ</t>
  </si>
  <si>
    <t>Đường Tổ dân phố 2</t>
  </si>
  <si>
    <t>Đường tránh đô thị Gia Nghĩa</t>
  </si>
  <si>
    <t>Giáp ranh phường Nghĩa Phú</t>
  </si>
  <si>
    <t>Giáp ranh phường Nghĩa Trung</t>
  </si>
  <si>
    <t>I.2</t>
  </si>
  <si>
    <t>Phường Nghĩa Phú</t>
  </si>
  <si>
    <t>Khách sạn Hồng Liên</t>
  </si>
  <si>
    <t>Đường Hai Bà Trưng</t>
  </si>
  <si>
    <t>Cây xăng Nam Tây Nguyên</t>
  </si>
  <si>
    <t>Đường vòng cầu vượt</t>
  </si>
  <si>
    <t>Hết Công an phường Nghĩa Phú</t>
  </si>
  <si>
    <t>Cầu vượt</t>
  </si>
  <si>
    <t>Ngã ba đường mới đi vào xã Đắk R'Moan</t>
  </si>
  <si>
    <t>Giáp ranh giới xã Đắk R'moan</t>
  </si>
  <si>
    <t>Đường An Dương Vương cũ (đoạn đường cụt)</t>
  </si>
  <si>
    <t>Đường vành đai Tổ dân phố 1</t>
  </si>
  <si>
    <t>Công an tỉnh</t>
  </si>
  <si>
    <t>Đập nước (hết đường nhựa)</t>
  </si>
  <si>
    <t>Đường Quốc lộ 14 (cũ) đoạn đi qua Công ty Văn Tứ</t>
  </si>
  <si>
    <t>Đường Tổ dân phố 7</t>
  </si>
  <si>
    <t>Giáp ranh xã Đắk R'Moan</t>
  </si>
  <si>
    <t>Đường đi vào khu biên phòng và nội khu tái định cư</t>
  </si>
  <si>
    <t>Tổ dân phố 5</t>
  </si>
  <si>
    <t>I.3</t>
  </si>
  <si>
    <t>Phường Nghĩa Đức</t>
  </si>
  <si>
    <t>Đường Lê Thị Hồng Gấm (23/3 cũ)</t>
  </si>
  <si>
    <t>Đường Hàm Nghi</t>
  </si>
  <si>
    <t>Đường Nguyễn Trãi (Nguyễn Văn Trỗi cũ)</t>
  </si>
  <si>
    <t>Đường 23/3 (chân cầu Đắk Nông cũ)</t>
  </si>
  <si>
    <t>Đường 23/3 (chân cầu Đắk Nông mới)</t>
  </si>
  <si>
    <t>Chân bờ kè hồ</t>
  </si>
  <si>
    <t>Đoạn đường đất còn lại</t>
  </si>
  <si>
    <t>Km 1</t>
  </si>
  <si>
    <t>Km 4</t>
  </si>
  <si>
    <t>Km 4 (tiếp giáp với đường Trần Phú)</t>
  </si>
  <si>
    <t>Đường Lý Thái Tổ (đường D1 cũ)</t>
  </si>
  <si>
    <t>Đường Ama Jhao (đường D2 cũ) + Đường Cao Thắng</t>
  </si>
  <si>
    <t>Đường hẻm nối với đường Ama Jhao</t>
  </si>
  <si>
    <t>Hết đất nhà ông Trần Văn Diêu</t>
  </si>
  <si>
    <t>Đường Nguyễn Khuyến</t>
  </si>
  <si>
    <t>Đường Lương Thế Vinh</t>
  </si>
  <si>
    <t>Hết đường Lương Thế Vinh</t>
  </si>
  <si>
    <t>Đường Tản Đà</t>
  </si>
  <si>
    <t>Đường Hàm Nghi (Trục D1)</t>
  </si>
  <si>
    <t>Đường Y Jút (Trục N3)</t>
  </si>
  <si>
    <t>Đường Trần Khánh Dư</t>
  </si>
  <si>
    <t>Đường Nguyễn Thượng Hiền</t>
  </si>
  <si>
    <t>Đường Trần Đại Nghĩa</t>
  </si>
  <si>
    <t>Đường Y Jút</t>
  </si>
  <si>
    <t>Đường Nguyễn Trường Tộ</t>
  </si>
  <si>
    <t>Đường Hoàng Diệu</t>
  </si>
  <si>
    <t>Khu Tái định cư đồi Đắk Nur</t>
  </si>
  <si>
    <t>Nội các tuyến đường nhựa</t>
  </si>
  <si>
    <t>Nội tuyến đường nhựa</t>
  </si>
  <si>
    <t>Trục đường sau đồi đất sét (Nội tuyến đường nhựa)</t>
  </si>
  <si>
    <t>Bổ sung</t>
  </si>
  <si>
    <t>Phường Nghĩa Thành</t>
  </si>
  <si>
    <t>Đường Phan Bội Châu</t>
  </si>
  <si>
    <t>Đường Võ Thị Sáu (Thị đội)</t>
  </si>
  <si>
    <t>Đường Nguyễn Tất Thành (đường vào bộ đội biên phòng)</t>
  </si>
  <si>
    <t>Đường Ngô Mây</t>
  </si>
  <si>
    <t>Đường Lý Tự Trọng</t>
  </si>
  <si>
    <t>Đường Tống Duy Tân</t>
  </si>
  <si>
    <t>Đường Tôn Đức Thắng</t>
  </si>
  <si>
    <t>Đường Nguyễn Tri Phương (Hùng Vương cũ)</t>
  </si>
  <si>
    <t>Đường Chu Văn An</t>
  </si>
  <si>
    <t>Đường 23/3 - Nguyễn Tri Phương</t>
  </si>
  <si>
    <t>Cổng trại giam công an huyện (cũ)</t>
  </si>
  <si>
    <t>Vào 50m (đường đi vào chùa Pháp Hoa)</t>
  </si>
  <si>
    <t>Đường đi sân Bay cũ</t>
  </si>
  <si>
    <t>Đường Đào Duy Từ</t>
  </si>
  <si>
    <t>Đường Bà Triệu</t>
  </si>
  <si>
    <t>Đường Nguyễn Tri Phương</t>
  </si>
  <si>
    <t>Đường Huỳnh Thúc Kháng</t>
  </si>
  <si>
    <t>Đường Võ Thị Sáu</t>
  </si>
  <si>
    <t>Đường Tôn Đức Thắng (Hai Bà Trưng cũ)</t>
  </si>
  <si>
    <t>Đường Quanh Chợ</t>
  </si>
  <si>
    <t>Đường Nguyễn Viết Xuân</t>
  </si>
  <si>
    <t>Đường Mạc Thị Bưởi</t>
  </si>
  <si>
    <t>Hết hồ Thiên Nga (Hồ Vịt cũ)</t>
  </si>
  <si>
    <t>Ngã tư đường Ngô Mây</t>
  </si>
  <si>
    <t>Đường vành đai hồ phường Nghĩa Thành</t>
  </si>
  <si>
    <t>Đường nội thị</t>
  </si>
  <si>
    <t>Trường THCS Trần Phú</t>
  </si>
  <si>
    <t>Nhà ông Cư</t>
  </si>
  <si>
    <t>Nhà ông Hào</t>
  </si>
  <si>
    <t>Chợ vào 50m (đường đi vào chùa Pháp Hoa)</t>
  </si>
  <si>
    <t>Chùa Pháp Hoa</t>
  </si>
  <si>
    <t>Nhà ông Dũng Tầm</t>
  </si>
  <si>
    <t>Nhà Thủy Lân</t>
  </si>
  <si>
    <t>25.1</t>
  </si>
  <si>
    <t>25.2</t>
  </si>
  <si>
    <t>25.3</t>
  </si>
  <si>
    <t>Phường Nghĩa Trung</t>
  </si>
  <si>
    <t>Đường Nguyễn Văn Trỗi (Lê Lợi cũ)</t>
  </si>
  <si>
    <t>Đường Lê Lai</t>
  </si>
  <si>
    <t>Đường Điện Biên Phủ</t>
  </si>
  <si>
    <t>Cuối đường</t>
  </si>
  <si>
    <t>Đường Y Bih Alêô (N’Trang Lơng cũ)</t>
  </si>
  <si>
    <t>Đường Tôn Đức Thắng (Bắc - Nam giai đoạn 2)</t>
  </si>
  <si>
    <t>Đường Phạm Văn Đồng (Lê Thánh Tông cũ)</t>
  </si>
  <si>
    <t>Nghĩa địa</t>
  </si>
  <si>
    <t>Đường Hùng Vương (Quốc lộ 28 cũ)</t>
  </si>
  <si>
    <t>Hết Bệnh viện</t>
  </si>
  <si>
    <t>Cầu lò gạch (hết đường đôi)</t>
  </si>
  <si>
    <t>Đường Phan Đăng Lưu (Đường N1 cũ)</t>
  </si>
  <si>
    <t>Đường Điểu Ong</t>
  </si>
  <si>
    <t>Đường 23/3 (Sở Thông tin và Truyền thông)</t>
  </si>
  <si>
    <t>Đường Võ Văn Kiệt</t>
  </si>
  <si>
    <t>Đường Tản Đà (trục N1 cũ)</t>
  </si>
  <si>
    <t>Đường Kim Đồng</t>
  </si>
  <si>
    <t>Đường Tôn Thất Tùng</t>
  </si>
  <si>
    <t>Đường Phan Đình Phùng</t>
  </si>
  <si>
    <t>Giao giữa Nguyễn Thượng Hiền và Hoàng Diệu</t>
  </si>
  <si>
    <t>Đường Y Nuê</t>
  </si>
  <si>
    <t>Đường Hoàng Văn Thụ</t>
  </si>
  <si>
    <t>Đường Ngô Thì Nhậm</t>
  </si>
  <si>
    <t>Đường Trục N21</t>
  </si>
  <si>
    <t>Đường Ngô Tất Tố</t>
  </si>
  <si>
    <t>Đường đất (giáp bưu điện tỉnh và Công ty Gia Nghĩa)</t>
  </si>
  <si>
    <t>Chân cầu Đắk Nông</t>
  </si>
  <si>
    <t>Suối Đắk Nông</t>
  </si>
  <si>
    <t>Giáp ranh giới phường Nghĩa Tân</t>
  </si>
  <si>
    <t>Đường vào khu tái định cư 23 ha</t>
  </si>
  <si>
    <t>Đường Phan Đăng Lưu</t>
  </si>
  <si>
    <t>Đất ở khu tái định cư 23 ha (giai đoạn 2)</t>
  </si>
  <si>
    <t>Nội Tuyến đường nhựa (Trục số 5)</t>
  </si>
  <si>
    <t>Tổ dân phố 2, 3</t>
  </si>
  <si>
    <t>Đường nối bệnh viện Đa khoa tỉnh</t>
  </si>
  <si>
    <t>Đoạn nối tiếp đường Võ Văn Kiệt (hết đường nhựa)</t>
  </si>
  <si>
    <t>Đường Nguyễn Thái Học</t>
  </si>
  <si>
    <t>Đường nhựa</t>
  </si>
  <si>
    <t>Ranh giới huyện Đắk Song</t>
  </si>
  <si>
    <t>Hết cây xăng dầu Quang Phước</t>
  </si>
  <si>
    <t>Đầu đường đôi (đường Nguyễn Tất Thành)</t>
  </si>
  <si>
    <t>Giáp ranh giới phường Nghĩa Thành</t>
  </si>
  <si>
    <t>Đường liên thôn</t>
  </si>
  <si>
    <t>Thủy điện Việt Nguyên (Đắk Nông 1)</t>
  </si>
  <si>
    <t>Đường vành đai Quảng Thành (giáp phường Nghĩa Phú)</t>
  </si>
  <si>
    <t>Đường nội thôn</t>
  </si>
  <si>
    <t>Giáp phường Nghĩa Thành</t>
  </si>
  <si>
    <t>Xã Đắk Nia</t>
  </si>
  <si>
    <t>Quốc lộ 28</t>
  </si>
  <si>
    <t>2.1</t>
  </si>
  <si>
    <t>2.2</t>
  </si>
  <si>
    <t>2.3</t>
  </si>
  <si>
    <t>Hết đường bê tông</t>
  </si>
  <si>
    <t>Khu tái định cư Làng Quân nhân</t>
  </si>
  <si>
    <t>Xã Đắk R'moan</t>
  </si>
  <si>
    <t>Đường liên phường Nghĩa Phú - Đắk R'moan</t>
  </si>
  <si>
    <t>Đất ở ven các đường nhựa liên thôn, liên xã</t>
  </si>
  <si>
    <t>Đất ở ven các đường đất còn lại (đường cụt)</t>
  </si>
  <si>
    <t>II.1</t>
  </si>
  <si>
    <t>Đường Lê Thánh Tông</t>
  </si>
  <si>
    <t>Đường Hùng Vương</t>
  </si>
  <si>
    <t>II.2</t>
  </si>
  <si>
    <t>Quốc Lộ 14</t>
  </si>
  <si>
    <t>II.3</t>
  </si>
  <si>
    <t>Đường vào ngầm 18</t>
  </si>
  <si>
    <t>II.4</t>
  </si>
  <si>
    <t>II.5</t>
  </si>
  <si>
    <t>II</t>
  </si>
  <si>
    <t>Khu tái định cư B</t>
  </si>
  <si>
    <t>Giáp ranh xã Đắk Ha</t>
  </si>
  <si>
    <t>Giáp ranh xã Quảng Khê</t>
  </si>
  <si>
    <t>Đường Quốc lộ 14</t>
  </si>
  <si>
    <t xml:space="preserve">Bổ sung </t>
  </si>
  <si>
    <t>Đường Phạm Văn Đồng</t>
  </si>
  <si>
    <t>Đường Nguyễn Hữu Thọ</t>
  </si>
  <si>
    <t>Giáp phường Nghĩa Phú (Mỏ đá)</t>
  </si>
  <si>
    <t>Các tuyến đường nhựa, đường bê tông nông thôn còn lại</t>
  </si>
  <si>
    <t xml:space="preserve">Cầu Lò Gạch (giáp ranh phường Nghĩa Trung) </t>
  </si>
  <si>
    <t>Các tuyến đường nhựa liên thôn, liên xã</t>
  </si>
  <si>
    <t>Ngã ba đường vào Khu nông nghiệp ứng dụng công nghệ cao tỉnh Đắk Nông</t>
  </si>
  <si>
    <t>Giáp ranh phường Nghĩa Đức</t>
  </si>
  <si>
    <t>Các tuyến đường nhựa, bê tông còn lại</t>
  </si>
  <si>
    <t>Đất ở tại các tuyến đường đất</t>
  </si>
  <si>
    <t>Đường đất cụt</t>
  </si>
  <si>
    <t>Cầu gãy</t>
  </si>
  <si>
    <t>Dốc 3 tầng</t>
  </si>
  <si>
    <t>Khu tái định cư Thủy điện Đắk R'tih</t>
  </si>
  <si>
    <t>Giáp phường Nghĩa Phú</t>
  </si>
  <si>
    <t>Km 7</t>
  </si>
  <si>
    <t>Km 5</t>
  </si>
  <si>
    <t>Đất ven đường nhựa, đường bê tông còn lại</t>
  </si>
  <si>
    <t>Ngã ba đường vào Thủy điện Đồng Nai 4 - Trạm Y tế xã Quảng Khê</t>
  </si>
  <si>
    <t>Đến hết đất khu công nghiệp BMC Đắk Nông</t>
  </si>
  <si>
    <t>Đơn vị tính: 1000 đồng/m2</t>
  </si>
  <si>
    <t>Giá huyện đề xuất</t>
  </si>
  <si>
    <t>NỘI DUNG</t>
  </si>
  <si>
    <t>Đường vào Bộ đội biên phòng</t>
  </si>
  <si>
    <t>Tịnh xá Ngọc Thiền</t>
  </si>
  <si>
    <t>Ngã tư Lê Duẩn (Văn phòng - Nhà điều hành dự án Thủy điện Đắk Tih)</t>
  </si>
  <si>
    <t>Thủy điện Đắk Nông (hết đường nhựa)</t>
  </si>
  <si>
    <t>Ngã ba đường An Dương Vương đi vào xã Đắk R’Moan</t>
  </si>
  <si>
    <t>Đất ở ven các đường đất còn lại thông hai đầu</t>
  </si>
  <si>
    <t>Bùng binh</t>
  </si>
  <si>
    <t>Đường N’Trang Lơng (Nguyễn Văn Trỗi cũ)</t>
  </si>
  <si>
    <t>Đường rẽ vào UBND phường</t>
  </si>
  <si>
    <t>Đường vào các tổ an ninh, tổ dân phố</t>
  </si>
  <si>
    <t>Cầu Bà Thống</t>
  </si>
  <si>
    <t>Rẽ trái đến đường N'Trang Lơng</t>
  </si>
  <si>
    <t>Hết đường vòng nối với đường 23/3 (gần Sở Nội vụ)</t>
  </si>
  <si>
    <t>Đường N’Trang Lơng</t>
  </si>
  <si>
    <t>Đường Hoàng Hoa Thám</t>
  </si>
  <si>
    <t>Hết nhà hộ sinh Đức Hạnh</t>
  </si>
  <si>
    <t>Đường Tôn Đức Thắng (Trục Bắc - Nam và một đoạn Hai Bà Trưng cũ)</t>
  </si>
  <si>
    <t>Giáp đường Tôn Đức Thắng</t>
  </si>
  <si>
    <t>Cổng Trường Nội trú N’Trang Lơng (đường vào khách sạn Lost)</t>
  </si>
  <si>
    <t>Đường Tôn Đức Thắng (Lê Thánh Tông cũ)</t>
  </si>
  <si>
    <t>Ngã ba Tỉnh ủy</t>
  </si>
  <si>
    <t xml:space="preserve">Hết đường nhựa cũ </t>
  </si>
  <si>
    <t>Đường Y Jut (trục N3)</t>
  </si>
  <si>
    <t>Giao của đường Y Jút - Tôn Thất Tùng</t>
  </si>
  <si>
    <t>Đường Trần Nhật Duật</t>
  </si>
  <si>
    <t>Đường Kim Đồng và Nguyễn Thượng Hiền</t>
  </si>
  <si>
    <t>Đường Nguyễn Đức Cảnh</t>
  </si>
  <si>
    <t>Đường Y Ngông Niê K’Đăm</t>
  </si>
  <si>
    <t>Giao giữa Phan Đình Phùng và Trần Khánh Dư</t>
  </si>
  <si>
    <t>Giao giữa Tôn Thất Tùng và Hoàng Diệu</t>
  </si>
  <si>
    <t>Đường Đường Phan Đình Phùng</t>
  </si>
  <si>
    <t>Đường Phan Đình Giót</t>
  </si>
  <si>
    <t>Đất ở ven các đường nhựa, bê tông còn lại</t>
  </si>
  <si>
    <t>Giá đất giai đoạn 2015-2019</t>
  </si>
  <si>
    <t>Quốc lộ 28 (Tỉnh lộ 684 cũ)</t>
  </si>
  <si>
    <t xml:space="preserve">BẢNG GIÁ ĐẤT ĐỐI VỚI ĐẤT Ở ĐÔ THỊ TRÊN ĐỊA BÀN TỈNH ĐẮK NÔNG </t>
  </si>
  <si>
    <t>So sánh</t>
  </si>
  <si>
    <t>27.1</t>
  </si>
  <si>
    <t>27.2</t>
  </si>
  <si>
    <t>27.3</t>
  </si>
  <si>
    <t>Hết ngã ba Sùng Đức + 100m</t>
  </si>
  <si>
    <t>Ngã ba giao nhau với đường 3/2</t>
  </si>
  <si>
    <t>Nội các tuyến đường đất</t>
  </si>
  <si>
    <t>Giáp phường Nghĩa Phú (khu nhà ở Công an tỉnh)</t>
  </si>
  <si>
    <t>Đất nhà ông Tân</t>
  </si>
  <si>
    <t>Đất nhà bà Ánh</t>
  </si>
  <si>
    <t>Đất nhà ông Nguyễn Văn Hùng</t>
  </si>
  <si>
    <t>Đường đất thông hai đầu</t>
  </si>
  <si>
    <t>Đường Quốc lộ 28</t>
  </si>
  <si>
    <t>Đường Quốc lộ 28 (Tỉnh lộ 684 cũ)</t>
  </si>
  <si>
    <t>Ngã ba Trảng Tiến</t>
  </si>
  <si>
    <t>Ngã ba đường vào trụ sở UBND xã</t>
  </si>
  <si>
    <t>Ngã ba nhà bà Én</t>
  </si>
  <si>
    <t>Qua ngã ba đường vào thác Diệu Thanh (Đến hết cây xăng nhà ông Long)</t>
  </si>
  <si>
    <t>Ngã năm Hoàng Diệu - Nguyễn Thượng Hiền</t>
  </si>
  <si>
    <t>Ngã năm Nguyễn Thượng Hiền - Nguyễn Trường Tộ</t>
  </si>
  <si>
    <t>Ngã năm Y Jút và Tôn Thất Tùng</t>
  </si>
  <si>
    <t>Ngã tư, Tổ dân phố 1 (Tổ 1, Khối 5 cũ)</t>
  </si>
  <si>
    <t>Nguyễn Trãi (Nguyễn Văn Trỗi cũ - Ngã tư Tổ 1, Khối 5)</t>
  </si>
  <si>
    <t>Đường Hai Bà Trưng (Ngã tư hồ thiên Nga)</t>
  </si>
  <si>
    <t>Giáp ranh giới phường Nghĩa Trung (gần ngã ba thủy điện)</t>
  </si>
  <si>
    <t>Ngã ba rẽ vào Công ty Văn Tứ</t>
  </si>
  <si>
    <t>Ngã ba đường Nguyễn Tất Thành rẽ vào Công ty Văn Tứ</t>
  </si>
  <si>
    <t>Hết đường giáp ngã ba đường Nguyễn Tất Thành</t>
  </si>
  <si>
    <t>Ngã ba đường đi cầu Bà Thống</t>
  </si>
  <si>
    <t>Ngã ba đường hẻm nối với đường Ama Jhao</t>
  </si>
  <si>
    <t>Ngã ba Ngô Mây (nhà ông Luân)</t>
  </si>
  <si>
    <t>Ngã ba Tỉnh ủy (đường Trần Hưng Đạo)</t>
  </si>
  <si>
    <t>Ngã ba nhà ông Tưởng Văn Viên</t>
  </si>
  <si>
    <t>Ngã ba (đường vào Thủy điện Đắk Nông)</t>
  </si>
  <si>
    <t>Ngã ba Tỉnh ủy (đoạn giao đường Nguyễn Văn Trỗi và đường Lê Lai)</t>
  </si>
  <si>
    <t>Cầu nhà bà Bé</t>
  </si>
  <si>
    <t>Đường Nguyễn Tất Thành (Quốc lộ 14 cũ)</t>
  </si>
  <si>
    <t>Hết điện lực Gia Nghĩa</t>
  </si>
  <si>
    <t>Hết Công an tỉnh</t>
  </si>
  <si>
    <t>Khu tái định cư Đắk Nur B</t>
  </si>
  <si>
    <t>Khu tái định cư Công An</t>
  </si>
  <si>
    <t>Khu tái định cư Đắk Nia</t>
  </si>
  <si>
    <t>Ngầm 18</t>
  </si>
  <si>
    <t>Ngã ba đường vào kho đạn</t>
  </si>
  <si>
    <t>Ngã ba vào thôn Nghĩa Bình</t>
  </si>
  <si>
    <t>Hết đường (1.310m)</t>
  </si>
  <si>
    <t>Trung tâm giáo dục thường xuyên (đường Y Bih Alêô)</t>
  </si>
  <si>
    <t>Đường nhựa giao nhau với đường Nguyễn Hữu Thọ (song song với đường Y Jút, nằm trong khu tái định cư Đắk Nia)</t>
  </si>
  <si>
    <t>Ngà 3 đường 23/3 (Sở Thông tin và Truyền thông)</t>
  </si>
  <si>
    <t xml:space="preserve">Đường Lê Thị Hồng Gấm </t>
  </si>
  <si>
    <t>Km 6 (giáp ranh xã Đắk Ha)</t>
  </si>
  <si>
    <t>Ngã ba đường lên Sân Bay giao với đường Tôn Đức Thắng</t>
  </si>
  <si>
    <t>Hết đường Phan Kế Bính</t>
  </si>
  <si>
    <t>Hết đường Tô Hiến Thành</t>
  </si>
  <si>
    <t>Đường Trần Phú (Tỉnh lộ 684 cũ)</t>
  </si>
  <si>
    <t>Đường Hai Bà Trưng (Quốc lộ 14 cũ)</t>
  </si>
  <si>
    <t>Đường Điểu Ong (đường trước Trung tâm Hội nghị tỉnh)</t>
  </si>
  <si>
    <t>Giáp xã Đắk R'moan</t>
  </si>
  <si>
    <t>Tái định cư Đắk Nia - Đường vành đai</t>
  </si>
  <si>
    <t>V.4</t>
  </si>
  <si>
    <t>Xã Đắk Ha</t>
  </si>
  <si>
    <t>Ngã ba đường vào trạm Y tế xã</t>
  </si>
  <si>
    <t>Đến cây xăng Trọng Tiến Việt</t>
  </si>
  <si>
    <t xml:space="preserve">Ngã ba đường vào mỏ đá thôn 8 </t>
  </si>
  <si>
    <t>Đường vào cống 20 thôn 1</t>
  </si>
  <si>
    <t>Giáp ranh xã Quảng Sơn</t>
  </si>
  <si>
    <t>Đường Đắk Ha, Quảng Khê</t>
  </si>
  <si>
    <t>Đất ở các đường liên Thôn, Bon đã rải nhựa</t>
  </si>
  <si>
    <t>Đất ở các tuyến đường bê tông các thôn</t>
  </si>
  <si>
    <t>Đất ở các đường liên Thôn, Bon cấp phối &gt;=3,5 mét)</t>
  </si>
  <si>
    <t>Đất ở các đường liên Thôn, Bon không cấp phối &gt;=3,5 mét)</t>
  </si>
  <si>
    <t>Đất ở các khu vực còn lại khác</t>
  </si>
  <si>
    <t>Xã Nhân Cơ</t>
  </si>
  <si>
    <t>Ranh giới xã Đắk Wer</t>
  </si>
  <si>
    <t>Đường vào tổ 9 thôn 7</t>
  </si>
  <si>
    <t>Ngã ba đường vào xã Nhân Đạo</t>
  </si>
  <si>
    <t>UBND xã</t>
  </si>
  <si>
    <t>Cách ngã ba đường vào ngầm 18 (Hết đất nhà bà Đỗ Bé Năm)</t>
  </si>
  <si>
    <t>Qua ngã ba đường vào ngầm 18 (Hết đất nhà bà Phương Thảo thôn 5 )</t>
  </si>
  <si>
    <t>Cách ngã ba đường vào thác Diệu Thanh (Đến ranh giới đất nhà nghỉ Hồng Nhuận )</t>
  </si>
  <si>
    <t>Các đường nhánh tiếp giáp với Quốc lộ 14</t>
  </si>
  <si>
    <t>Đường vào xã Nhân Đạo</t>
  </si>
  <si>
    <t>Hồ Nhân Cơ</t>
  </si>
  <si>
    <t>Giáp ranh xã Nhân Đạo và Đắk Wer</t>
  </si>
  <si>
    <t>Hết đất ông Bùi Văn Ngoan</t>
  </si>
  <si>
    <t>Ngã ba Quốc lộ 14</t>
  </si>
  <si>
    <t>Đường vào thác Diệu Thanh</t>
  </si>
  <si>
    <t>Ngã ba (Quốc lộ 14)</t>
  </si>
  <si>
    <t>Hội trường thôn 8</t>
  </si>
  <si>
    <t>2.4</t>
  </si>
  <si>
    <t>Đường vào nghĩa địa thôn 8</t>
  </si>
  <si>
    <t>Km 0 (Quốc lộ 14) - Hết đất nhà ông Phú</t>
  </si>
  <si>
    <t>Giáp nghĩa địa thôn 8</t>
  </si>
  <si>
    <t>2.5</t>
  </si>
  <si>
    <t>Đường bên cạnh trụ sở lâm trường (Trụ sở UBND xã mới)</t>
  </si>
  <si>
    <t>Km 0 (Quốc lộ 14)</t>
  </si>
  <si>
    <t>Cổng chào bon Bù Dấp</t>
  </si>
  <si>
    <t>2.6</t>
  </si>
  <si>
    <t>Đường cạnh kho Loan Hiệp</t>
  </si>
  <si>
    <t>Kho Loan Hiệp</t>
  </si>
  <si>
    <t>Nhà bà Hồng</t>
  </si>
  <si>
    <t>2.7</t>
  </si>
  <si>
    <t>Đường vào bên cạnh ngân hàng</t>
  </si>
  <si>
    <t xml:space="preserve">Hết đất nhà ông Hùng </t>
  </si>
  <si>
    <t>2.8</t>
  </si>
  <si>
    <t>Đường vào bên cạnh chợ</t>
  </si>
  <si>
    <t>Giáp đất Nguyễn Văn Bạc</t>
  </si>
  <si>
    <t>2.9</t>
  </si>
  <si>
    <t>Đường vào sân bay</t>
  </si>
  <si>
    <t>Đất nhà bà Vân + Hết đất nhà ông Toát</t>
  </si>
  <si>
    <t>2.10</t>
  </si>
  <si>
    <t xml:space="preserve">Đường cạnh nhà bà Là và bà Điệp </t>
  </si>
  <si>
    <t>Đất nhà ông Tạ Văn Nam</t>
  </si>
  <si>
    <t>2.11</t>
  </si>
  <si>
    <t>2.12</t>
  </si>
  <si>
    <t>Đường vào tổ 8 thôn 7</t>
  </si>
  <si>
    <t>2.13</t>
  </si>
  <si>
    <t>Đường vào tổ 1</t>
  </si>
  <si>
    <t>Hết nhà Vinh Lệ</t>
  </si>
  <si>
    <t>2.14</t>
  </si>
  <si>
    <t>Đường cạnh nhà ông Duyên</t>
  </si>
  <si>
    <t>Km 0 (Quốc lộ 14) cạnh nhà ông Duyên</t>
  </si>
  <si>
    <t>Nhà Vinh Lệ</t>
  </si>
  <si>
    <t>2.15</t>
  </si>
  <si>
    <t>Tuyến đường thôn 9</t>
  </si>
  <si>
    <t>Hết đất nhà bà Lê Thị Đào</t>
  </si>
  <si>
    <t>2.16</t>
  </si>
  <si>
    <t>Đường vào nhà máy mỳ</t>
  </si>
  <si>
    <t>Ngã ba nhà máy bê tông Din My Đắk Nông</t>
  </si>
  <si>
    <t>2.17</t>
  </si>
  <si>
    <t>Đường tổ 1</t>
  </si>
  <si>
    <t>Cửa sắt Trường Sơn (nhà ông Trường)</t>
  </si>
  <si>
    <t>Cầu mới</t>
  </si>
  <si>
    <t>2.18</t>
  </si>
  <si>
    <t>Đất nhà ông Đỗ Trung Quốc</t>
  </si>
  <si>
    <t>Hết nhà máy mỳ</t>
  </si>
  <si>
    <t>Ngã ba hội trường thôn 12</t>
  </si>
  <si>
    <t>Hội trường thôn 12</t>
  </si>
  <si>
    <t>Mặt bằng nhà máy điện Phân Nhôm</t>
  </si>
  <si>
    <t>2.19</t>
  </si>
  <si>
    <t>Đường vào bon Bù Dấp</t>
  </si>
  <si>
    <t>Nhà ông Đỗ Trung Quốc</t>
  </si>
  <si>
    <t>Suối II</t>
  </si>
  <si>
    <t>Ngã ba nhà ông Toát</t>
  </si>
  <si>
    <t>Hết đất nhà ông Vũ Tất Lương</t>
  </si>
  <si>
    <t>Hết đất nhà bà Lê Thị Kim Yến</t>
  </si>
  <si>
    <t>Ngã ba đất nhà ông Vũ Tất Lương</t>
  </si>
  <si>
    <t>Đất nhà bà Nguyễn Thị Thanh Huyền</t>
  </si>
  <si>
    <t>Đường vào thôn 4</t>
  </si>
  <si>
    <t>Đường vào nhà nghỉ Hoàng Lan</t>
  </si>
  <si>
    <t>Hết đất nhà bà Bảy</t>
  </si>
  <si>
    <t>Giáp đất nhà ông Bùi Văn Ngoạn</t>
  </si>
  <si>
    <t>Đường cạnh Hội trường thôn 5</t>
  </si>
  <si>
    <t>Hết đất nhà bà Định</t>
  </si>
  <si>
    <t>Ngã ba Quốc lộ 14 từ nhà bà Vịnh</t>
  </si>
  <si>
    <t>Hết đất nhà ông Trần Vũ Long</t>
  </si>
  <si>
    <t>Km 0 Quốc lộ 14</t>
  </si>
  <si>
    <t>Thôn 9, thôn 12</t>
  </si>
  <si>
    <t>Đường cạnh nhà bà Viên</t>
  </si>
  <si>
    <t>Ngã ba vườn mía (hết đất nhà ông Trương Ngọc Ân)</t>
  </si>
  <si>
    <t>Từ Quốc lộ 14 vào cụm công nghiệp</t>
  </si>
  <si>
    <t xml:space="preserve">Km 0 Quốc lộ 14 </t>
  </si>
  <si>
    <t>Hết đất nhà ông Hoàng Văn Tình</t>
  </si>
  <si>
    <t>Hết đất nhà bà Nguyễn Thị Nhan (tà luy dương)</t>
  </si>
  <si>
    <t>Đường đấu nối Đạo Nghĩa - Quảng Khê</t>
  </si>
  <si>
    <t>Giáp xã Nhân Đạo</t>
  </si>
  <si>
    <t>Giáp xã Đắk Nia</t>
  </si>
  <si>
    <t>VI.5</t>
  </si>
  <si>
    <t>Xã Trường Xuân</t>
  </si>
  <si>
    <t>Ranh giới xã Nâm N’Jang</t>
  </si>
  <si>
    <t>Ngã ba đường vào mỏ đá Trường Xuân</t>
  </si>
  <si>
    <t>Ngã ba đường vào thôn 4</t>
  </si>
  <si>
    <t>Đường liên thôn từ Quốc lộ 14 đi thôn 6</t>
  </si>
  <si>
    <t>Ngã ba nhà bà Phạm Thị Hoa</t>
  </si>
  <si>
    <t>Nhà ông Huyên</t>
  </si>
  <si>
    <t>Nhà ông Lê Xuân Thọ</t>
  </si>
  <si>
    <t>Đất ở khu dân cư còn lại</t>
  </si>
  <si>
    <t>V.1</t>
  </si>
  <si>
    <t>Xã Quảng Khê</t>
  </si>
  <si>
    <t>Ngã ba đường vào Bon Phi Mur</t>
  </si>
  <si>
    <t>Cây xăng thôn 2 (Km 0) + 50 mét</t>
  </si>
  <si>
    <t>Km 0 + 200 mét</t>
  </si>
  <si>
    <t>Giáp ranh xã Đắk Nia</t>
  </si>
  <si>
    <t>Km 0 Ngã năm Xí nghiệp lâm nghiệp Quảng Khê</t>
  </si>
  <si>
    <t>Km 0 + 100 mét</t>
  </si>
  <si>
    <t>Km 0+100 mét</t>
  </si>
  <si>
    <t>Ngã ba đường vào tái định cư xã Đắk P'Lao</t>
  </si>
  <si>
    <t>Suối cây Lim</t>
  </si>
  <si>
    <t>Hướng về 2 phía 400 mét</t>
  </si>
  <si>
    <t>Km 0 + 400 mét</t>
  </si>
  <si>
    <t>Giáp ranh xã Đắk Som</t>
  </si>
  <si>
    <t>Ngã ba Quốc lộ 28 nhà ông Đặng Văn Trí</t>
  </si>
  <si>
    <t>Hết trường Dân tộc nội trú huyện Đắk Glong</t>
  </si>
  <si>
    <t>Ngã ba đường 135 (giáp đường vào Trung tâm Y tế huyện)</t>
  </si>
  <si>
    <t>Km 0 (Ngã năm Lâm trường Quảng Khê)</t>
  </si>
  <si>
    <t>Đường đi vào thôn 7 (vào bến xe)</t>
  </si>
  <si>
    <t>Ngã ba đường vào xưởng đũa cũ hướng đường vào thôn 7 (Km 0)</t>
  </si>
  <si>
    <t>Km 0 + 500 mét</t>
  </si>
  <si>
    <t>Đường vào đập Nao Kon Đơi</t>
  </si>
  <si>
    <t>Đường vào Thủy điện Đồng Nai 4</t>
  </si>
  <si>
    <t>Ngã ba đường vào Bệnh viện huyện (Km 0)</t>
  </si>
  <si>
    <t>Km0</t>
  </si>
  <si>
    <t>Công trình Thủy điện Đồng Nai 4</t>
  </si>
  <si>
    <t>Đường vào Bệnh viện huyện</t>
  </si>
  <si>
    <t>Ngã ba đường vào Bệnh viện huyện</t>
  </si>
  <si>
    <t>Bệnh viện huyện</t>
  </si>
  <si>
    <t>Ngã ba đường 135</t>
  </si>
  <si>
    <t>Km 0 + 200 m</t>
  </si>
  <si>
    <t>Đường vào khu Tái định cư Đắk Plao</t>
  </si>
  <si>
    <t>Ngã ba Đường vào khu Tái định cư Đắk Plao (Km0)</t>
  </si>
  <si>
    <t>Km 0 + 300 mét</t>
  </si>
  <si>
    <t>Giáp ranh xã Đắk Plao</t>
  </si>
  <si>
    <t>Khu định cư công nhân viên chức</t>
  </si>
  <si>
    <t>Đường D1 (Đường vào thủy điện Đồng Nai 4)</t>
  </si>
  <si>
    <t>Bên trái đường hướng đi thủy điện Đồng Nai 4 từ Km 1 đến km 1 + 370 mét</t>
  </si>
  <si>
    <t>Trọn đường</t>
  </si>
  <si>
    <t>Đường D2 (mặt đường rộng 6 mét)</t>
  </si>
  <si>
    <t>Đường D3 (mặt đường rộng 6 mét)</t>
  </si>
  <si>
    <t>Đường D4 (mặt đường rộng 6 mét)</t>
  </si>
  <si>
    <t>Đường N1 (mặt đường rộng 14 mét)</t>
  </si>
  <si>
    <t>Đường N2 (mặt đường rộng 6 mét)</t>
  </si>
  <si>
    <t>Đường N3 (mặt đường rộng 6 mét)</t>
  </si>
  <si>
    <t>Đường N4 (mặt đường rộng 14 mét)</t>
  </si>
  <si>
    <t>Đường N5 (mặt đường rộng 6 mét)</t>
  </si>
  <si>
    <t>14.1</t>
  </si>
  <si>
    <t>Đường D1 (mặt đường 1-1 rộng 17,5 mét)</t>
  </si>
  <si>
    <t>14.2</t>
  </si>
  <si>
    <t>Đường D2 (mặt đường 1-1 rộng 17,5 mét)</t>
  </si>
  <si>
    <t>14.3</t>
  </si>
  <si>
    <t>Đường N1 (mặt đường 2-2 rộng 9,5 mét)</t>
  </si>
  <si>
    <t>Đường N2 (mặt đường 2-2 rộng 9,5 mét)</t>
  </si>
  <si>
    <t>Đường N3 (mặt đường 2-2 rộng 9,5 mét)</t>
  </si>
  <si>
    <t>Đường N4 (mặt đường 2-2 rộng 9,5 mét)</t>
  </si>
  <si>
    <t>Đường Quảng Khê, Đăk Ha</t>
  </si>
  <si>
    <t>Đường Quốc lộ 28 (Đất Công ty Mai Khôi)</t>
  </si>
  <si>
    <t>Đất ven các đường rải nhựa còn lại &gt;=3,5 mét</t>
  </si>
  <si>
    <t>Đất ở các đường liên Thôn cấp phối &gt;= 3,5 m</t>
  </si>
  <si>
    <t>Đất ở các đường liên Thôn không cấp phối &gt;= 3,5 m</t>
  </si>
  <si>
    <t>I.4</t>
  </si>
  <si>
    <t>Xã Nhân Đạo</t>
  </si>
  <si>
    <t>Đường liên xã</t>
  </si>
  <si>
    <t>Đi xã Nhân Cơ + 500m</t>
  </si>
  <si>
    <t>Ngã ba Cùi chỏ</t>
  </si>
  <si>
    <t>Đi xã Nghĩa Thắng + 500m</t>
  </si>
  <si>
    <t>Cột mốc giáp xã Nghĩa Thắng</t>
  </si>
  <si>
    <t>Giáp ranh xã Nhân Cơ</t>
  </si>
  <si>
    <t>Ngã ba Mum</t>
  </si>
  <si>
    <t>Ngã ba Mum đi đập Đắk Mur</t>
  </si>
  <si>
    <t xml:space="preserve">Trường Tiểu học Kim Đồng </t>
  </si>
  <si>
    <t>Ngã tư Quốc tế</t>
  </si>
  <si>
    <t>Ngã ba vào suối đá</t>
  </si>
  <si>
    <t>Ngã ba đập thôn 6</t>
  </si>
  <si>
    <t>Đường xã Đạo Nghĩa</t>
  </si>
  <si>
    <t>Đi Quảng Khê</t>
  </si>
  <si>
    <t>Hết đất nhà ông Lê Xuân Hán</t>
  </si>
  <si>
    <t>Ngã ba tư quốc tế</t>
  </si>
  <si>
    <t>Đường thôn 4</t>
  </si>
  <si>
    <t>Giáp nhà ông Hoa</t>
  </si>
  <si>
    <t>Trường Kim Đồng</t>
  </si>
  <si>
    <t>Hết vườn nhà Võ Hữu Hậu</t>
  </si>
  <si>
    <t>Đường Đạo Nghĩa - Quảng Khê</t>
  </si>
  <si>
    <t>Giáp xã Nghĩa Thắng</t>
  </si>
  <si>
    <t>Ngã tư thôn 8</t>
  </si>
  <si>
    <t>IV.1</t>
  </si>
  <si>
    <t>Xã Quảng Tân</t>
  </si>
  <si>
    <t>Tỉnh lộ 681</t>
  </si>
  <si>
    <t xml:space="preserve">Giáp ranh giới Thị trấn Kiến Đức </t>
  </si>
  <si>
    <t>Hết đất ông Đặng Xem</t>
  </si>
  <si>
    <t xml:space="preserve">Cống nước (Hết khu dạy nghề Trường 6) </t>
  </si>
  <si>
    <t>Ngã ba nội thất Thành Lộc</t>
  </si>
  <si>
    <t>Giáp đất Cao Thanh Cường</t>
  </si>
  <si>
    <t>Hết đất nhà ông Huy</t>
  </si>
  <si>
    <t>Ngã ba trường 6</t>
  </si>
  <si>
    <t>Giáp đất nhà ông Thuận</t>
  </si>
  <si>
    <t>Hết đất trung tâm trường 6</t>
  </si>
  <si>
    <t>Cống nước nhà bà Hường</t>
  </si>
  <si>
    <t>Ngã ba cây xăng Ngọc My</t>
  </si>
  <si>
    <t>Các tuyến đường trong các thôn, bon</t>
  </si>
  <si>
    <t>Giáp đất nhà Loan Hùng</t>
  </si>
  <si>
    <t>Trường tư thục Nguyễn Gia Thiều</t>
  </si>
  <si>
    <t>Giáp xã Đắk Wer</t>
  </si>
  <si>
    <t>Các tuyến đường thuộc bon Ja Lú B + Ja Lú A</t>
  </si>
  <si>
    <t>Các tuyến đường thuộc bon Jăng K’riêng</t>
  </si>
  <si>
    <t>Các tuyến đường thuộc bon Me Ra</t>
  </si>
  <si>
    <t>Các tuyến đường thuộc Đăk N Jut</t>
  </si>
  <si>
    <t>Các tuyến đường thuộc bon Bu Ndong A</t>
  </si>
  <si>
    <t>Các tuyến đường thuộc thôn 1</t>
  </si>
  <si>
    <t>Các tuyến đường thuộc thôn 3</t>
  </si>
  <si>
    <t>Các tuyến đường thuộc thôn 4</t>
  </si>
  <si>
    <t>Các tuyến đường thuộc thôn 7</t>
  </si>
  <si>
    <t>Các tuyến đường thuộc thôn 8</t>
  </si>
  <si>
    <t>Các tuyến đường thuộc thôn 9</t>
  </si>
  <si>
    <t>Các tuyến đường thuộc thôn 10</t>
  </si>
  <si>
    <t>Các tuyến đường thuộc thôn 11</t>
  </si>
  <si>
    <t>Các tuyến đường thuộc thôn Đắk Quoeng</t>
  </si>
  <si>
    <t>Các tuyến đường thuộc thôn Đắk Mrê</t>
  </si>
  <si>
    <t>Xã Đắk Wer</t>
  </si>
  <si>
    <t>Km 0 ngã ba đồi thông hướng đi Nhân Cơ</t>
  </si>
  <si>
    <t xml:space="preserve">Hết đất nhà ông Đinh Xuân Hiếu </t>
  </si>
  <si>
    <t>Km 0 ngã ba đồi thông hướng đi Kiến Thành</t>
  </si>
  <si>
    <t xml:space="preserve">Hết đất Công ty Hồng Đặng </t>
  </si>
  <si>
    <t xml:space="preserve">Công ty Hồng Đặng </t>
  </si>
  <si>
    <t>Giáp ranh Kiến Thành</t>
  </si>
  <si>
    <t xml:space="preserve">Đất nhà ông Đinh Xuân Hiếu </t>
  </si>
  <si>
    <t>Hướng Nhân Cơ đến đất nhà bà Nguyễn Thị Sữa</t>
  </si>
  <si>
    <t>Đất nhà bà Nguyễn Thị Sữa</t>
  </si>
  <si>
    <t>Giáp ranh Nhân Cơ</t>
  </si>
  <si>
    <t>Đường liên xã Nhân Cơ - Nhân Đạo - Nghĩa Thắng</t>
  </si>
  <si>
    <t>Đường vào thôn 1</t>
  </si>
  <si>
    <t>Ngã ba đồi thông nhà ông Nguyễn Quang Đóa</t>
  </si>
  <si>
    <t>Cầu qua thôn 1</t>
  </si>
  <si>
    <t>Ngã ba đến nhà ông Bùi Đình Dương (đường vào nhà thờ Bon)</t>
  </si>
  <si>
    <t>Ngã ba nhà ông Quang Liên</t>
  </si>
  <si>
    <t>Hướng về 3 phía 300m</t>
  </si>
  <si>
    <t>Đường vào Quảng Tân</t>
  </si>
  <si>
    <t>Đất nhà ông Nguyễn Chánh Thái</t>
  </si>
  <si>
    <t>Giáp ranh xã Quảng Tân</t>
  </si>
  <si>
    <t>Đường vào thôn 6</t>
  </si>
  <si>
    <t>Giáp ranh thôn 6</t>
  </si>
  <si>
    <t>Giáp ranh thôn 6 và thôn 7</t>
  </si>
  <si>
    <t xml:space="preserve">Ngã ba đại thế giới </t>
  </si>
  <si>
    <t>Hết đường thôn 6 giáp thôn 13</t>
  </si>
  <si>
    <t>Đường vào thôn 13</t>
  </si>
  <si>
    <t>Ngã ba Quốc lộ 14 đất nhà Lê Minh Khao</t>
  </si>
  <si>
    <t>Ngã ba đất nhà ông Trần Ngọc Thách</t>
  </si>
  <si>
    <t>Hết đất nhà ông Nguyễn Đắk Hà (Giáp ranh xã Kiến Thành)</t>
  </si>
  <si>
    <t>Tách đoạn</t>
  </si>
  <si>
    <t>Cầu Tràn nhà ông Thanh</t>
  </si>
  <si>
    <t>Ngã ba thôn 14</t>
  </si>
  <si>
    <t>Thôn 1 đi thôn 16</t>
  </si>
  <si>
    <t>Km 0 ngã ba trung tâm xã (hướng cầu ông Trọng)</t>
  </si>
  <si>
    <t>Ngã ba nhà Nguyễn Thị Ái</t>
  </si>
  <si>
    <t>Thôn 13</t>
  </si>
  <si>
    <t>Ngã ba thôn 6</t>
  </si>
  <si>
    <t>Ngã ba nhà ông Vinh</t>
  </si>
  <si>
    <t>Ngã ba nhà ông Trung Quýt</t>
  </si>
  <si>
    <t>Ngã ba Nhân Đạo</t>
  </si>
  <si>
    <t>Nhà ông Mạc Thanh Hoá</t>
  </si>
  <si>
    <t>Về hướng Kiến Thành (hết đường)</t>
  </si>
  <si>
    <t>Ngã ba nhà ông Trần Quang Vinh</t>
  </si>
  <si>
    <t>Hết đất nhà ông Đàm Quang Vinh</t>
  </si>
  <si>
    <t>Mỏ đá Phương Nam</t>
  </si>
  <si>
    <t>Đất ở ven các đường nhánh còn lại tiếp giáp với Quốc lộ vào đến 200m</t>
  </si>
  <si>
    <t>Đường vào bon</t>
  </si>
  <si>
    <t>Ngã ba nhà ông Nắng Ngần</t>
  </si>
  <si>
    <t>Ngã ba nhà ông Điểu Ndung</t>
  </si>
  <si>
    <t>Ngã ba nhà ông Bùi Đình Dương</t>
  </si>
  <si>
    <t>Ngã ba nhà ông Lê Lang</t>
  </si>
  <si>
    <t>Đường đi thôn 16</t>
  </si>
  <si>
    <t>Nhà bà Nguyễn Thị Ái</t>
  </si>
  <si>
    <t>Hết đất nhà ông Nông Văn Chức</t>
  </si>
  <si>
    <t>Giáp ranh giới xã Quảng Tân</t>
  </si>
  <si>
    <t>Đường đi thôn 6</t>
  </si>
  <si>
    <t>Ngã ba quán Đại Thế Giới</t>
  </si>
  <si>
    <t>Ngã ba nhà văn hóa thôn 13</t>
  </si>
  <si>
    <t>Đường đi thôn 10</t>
  </si>
  <si>
    <t>Ngã ba nhà ông Phạm Xuân Triều</t>
  </si>
  <si>
    <t>Giáp ranh xã Kiến Thành</t>
  </si>
  <si>
    <t>Ngã ba nhà bà Nguyễn Thị Ái</t>
  </si>
  <si>
    <t>Hết đất nhà ông Nguyễn Trọng Dũng</t>
  </si>
  <si>
    <t>Đường đi thôn 14</t>
  </si>
  <si>
    <t>Cổng chào thôn 14</t>
  </si>
  <si>
    <t>Ngã ba hội trường thôn 14</t>
  </si>
  <si>
    <t>Đường nội tuyến khu tái định cư Rừng Muồng</t>
  </si>
  <si>
    <t>I</t>
  </si>
  <si>
    <t>I.5</t>
  </si>
  <si>
    <t>Phường Quảng Thành</t>
  </si>
  <si>
    <t>I.6</t>
  </si>
  <si>
    <t>Đường vào bệnh xá</t>
  </si>
  <si>
    <t>Ngã ba bà mù</t>
  </si>
  <si>
    <t>Đường vào cổng trại giam</t>
  </si>
  <si>
    <t>Hết điện máy xanh</t>
  </si>
  <si>
    <t>Các đường bê tông trong khu An Phương</t>
  </si>
  <si>
    <t>Hết đường nhựa (ngã 3)</t>
  </si>
  <si>
    <t>Ngã 3 đường đất qua đồi thông</t>
  </si>
  <si>
    <t>Suối gần rẫy nhà ông Hùng (Sâm)</t>
  </si>
  <si>
    <t>Hết rẫy ông Nông Văn Sầm</t>
  </si>
  <si>
    <t>Giáp Quốc lộ 14</t>
  </si>
  <si>
    <t xml:space="preserve">BẢNG GIÁ ĐẤT ĐỐI VỚI ĐẤT Ở NÔNG THÔN TRÊN ĐỊA BÀN TỈNH ĐẮK NÔNG </t>
  </si>
  <si>
    <t>HUYỆN ĐẮK R'LẤP</t>
  </si>
  <si>
    <t>Thị trấn Kiến Đức</t>
  </si>
  <si>
    <t>Ranh giới xã Kiến Thành</t>
  </si>
  <si>
    <t>Ngã ba đường Võ Thị Sáu - Nguyễn Tất Thành</t>
  </si>
  <si>
    <t>Ngã ba đường Chu Văn An</t>
  </si>
  <si>
    <t>Ngã ba đường Lê Hữu Trác -Nguyễn Tất Thành</t>
  </si>
  <si>
    <t>Km 0 (Ngã ba đường Trần Phú)</t>
  </si>
  <si>
    <t>Ngã ba đường vào chùa Liên Hoa</t>
  </si>
  <si>
    <t>Ngã ba đường Lê Hữu Trác - Lê Thánh Tông</t>
  </si>
  <si>
    <t>Đường vào lò mổ (tà luy dương)</t>
  </si>
  <si>
    <t>Đường vào lò mổ (tà luy âm)</t>
  </si>
  <si>
    <t>Km 0 (ngã ba đường vào lò mổ - Lê Thánh Tông)</t>
  </si>
  <si>
    <t>Đất nhà bà Thanh</t>
  </si>
  <si>
    <t>Hết điểm quy hoạch</t>
  </si>
  <si>
    <t>Giáp đường Nguyễn Tất Thành</t>
  </si>
  <si>
    <t>Hết đất nhà ông Vũ Duy Biểu</t>
  </si>
  <si>
    <t>Ngã ba đường Nguyễn Du</t>
  </si>
  <si>
    <t xml:space="preserve">Ngã ba đường Nguyễn Du </t>
  </si>
  <si>
    <t>Cầu Thủy Tạ</t>
  </si>
  <si>
    <t>Ngã ba đường Phan Chu Trinh</t>
  </si>
  <si>
    <t>Ngã ba đường vào xóm 1 tổ 4</t>
  </si>
  <si>
    <t>Đường Lê Hữu Trác</t>
  </si>
  <si>
    <t>Ngã ba Nguyễn Tất Thành</t>
  </si>
  <si>
    <t>Cổng Trung tâm y tế huyện</t>
  </si>
  <si>
    <t>Ngã ba đường vào xóm 2 tổ 8</t>
  </si>
  <si>
    <t>Hết đất nhà ông Hoàng Thọ Huy</t>
  </si>
  <si>
    <t>Giáp đường N’Trang Lơng</t>
  </si>
  <si>
    <t>Đường Trần Phú</t>
  </si>
  <si>
    <t>Ngã ba đường Trần Phú - Nguyễn Tất Thành</t>
  </si>
  <si>
    <t>Giáp ranh giới xã Kiến Thành</t>
  </si>
  <si>
    <t>Giáp ranh giới xã Kiến Thành đường Võ Thị Sáu</t>
  </si>
  <si>
    <t>Đường Phan Chu Trinh</t>
  </si>
  <si>
    <t xml:space="preserve">Ngã ba đường Nguyễn Tất Thành </t>
  </si>
  <si>
    <t>Đập thủy điện Đắk Tăng</t>
  </si>
  <si>
    <t>Giáp đường Nguyễn Khuyến</t>
  </si>
  <si>
    <t>Đường Nguyễn Du</t>
  </si>
  <si>
    <t>Đường Nguyễn Huệ</t>
  </si>
  <si>
    <t xml:space="preserve">Ngã ba N’Trang Lơng </t>
  </si>
  <si>
    <t>Ngã ba Nguyễn Khuyến - Chu Văn An</t>
  </si>
  <si>
    <t>Ngã ba đường N’Trang Lơng</t>
  </si>
  <si>
    <t>Hết đất nhà ông Đoàn Văn Hòa</t>
  </si>
  <si>
    <t>Km 0 đường N’Trang Lơng</t>
  </si>
  <si>
    <t>Ngã ba nhà ông Nguyễn Tôn Tuấn</t>
  </si>
  <si>
    <t>Đường N’Trang Lơng (Đập nước Đắk BLao)</t>
  </si>
  <si>
    <t>Trung tâm Y tế huyện (Điểm dân cư số 5 đường Lê Hữu Trác</t>
  </si>
  <si>
    <t>Ngã ba Hùng Vương - Nguyễn Tất Thành</t>
  </si>
  <si>
    <t xml:space="preserve">Ngã ba Hùng Vương - Trần Phú </t>
  </si>
  <si>
    <t>Đường Ngô Quyền</t>
  </si>
  <si>
    <t>Ngã ba Chu Văn An - Ngô Quyền</t>
  </si>
  <si>
    <t>Ngã ba Ngô Quyền - Nguyễn Tất Thành</t>
  </si>
  <si>
    <t>Đường Lê Lợi (Điểm dân cư số 4)</t>
  </si>
  <si>
    <t>Đường liên khu phố</t>
  </si>
  <si>
    <t>Km 0 ngã ba đường Trần Hưng Đạo</t>
  </si>
  <si>
    <t>Đường vào đồi thông tổ 6</t>
  </si>
  <si>
    <t>Đất nhà bà Võ Thị Ngọc</t>
  </si>
  <si>
    <t>Đường vào nhà máy nước đá</t>
  </si>
  <si>
    <t>Giáp ranh giới Kiến Thành</t>
  </si>
  <si>
    <t>Đường vành đai bệnh viện</t>
  </si>
  <si>
    <t>Cổng bệnh viện</t>
  </si>
  <si>
    <t>Giáp đường Lê Hữu Trác</t>
  </si>
  <si>
    <t>Đường vào Trường Dân tộc nội trú</t>
  </si>
  <si>
    <t>Hết Trường Dân tộc nội trú</t>
  </si>
  <si>
    <t>Hẻm 6, Tổ 2</t>
  </si>
  <si>
    <t>Đất nhà ông Nam</t>
  </si>
  <si>
    <t>Ngã ba nhà ông Thu</t>
  </si>
  <si>
    <t>Đường Nguyễn Tất Thành ngã ba nhà ông Thu</t>
  </si>
  <si>
    <t xml:space="preserve">Giáp đường Nguyễn Du </t>
  </si>
  <si>
    <t>Đường Tổ 5</t>
  </si>
  <si>
    <t>Ngã ba Võ Thị Sáu đi thôn 7 xã Kiến Thành</t>
  </si>
  <si>
    <t>Đường xóm 3 tổ 8</t>
  </si>
  <si>
    <t>Ngã ba Lê Hữu Trác</t>
  </si>
  <si>
    <t>Đường xóm 2 tổ 8</t>
  </si>
  <si>
    <t>Đường xóm 4 tổ 8</t>
  </si>
  <si>
    <t>Tổ dân phố 6</t>
  </si>
  <si>
    <t>Đường vào nghĩa trang</t>
  </si>
  <si>
    <t>Đường Nơ Trang Lơng</t>
  </si>
  <si>
    <t>Giáp nghĩa trang</t>
  </si>
  <si>
    <t>Xã Kiến Thành</t>
  </si>
  <si>
    <t>1.1</t>
  </si>
  <si>
    <t>Thị trấn Kiến Đức về xã Quảng Tín</t>
  </si>
  <si>
    <t>Bên phải</t>
  </si>
  <si>
    <t>Giáp ranh thị trấn Kiến Đức</t>
  </si>
  <si>
    <t>Giáp đất nhà ông Lập</t>
  </si>
  <si>
    <t>Ranh xã Quảng Tín</t>
  </si>
  <si>
    <t>1.2</t>
  </si>
  <si>
    <t>Bên trái</t>
  </si>
  <si>
    <t>Giáp ranh đất nhà ông Sơn</t>
  </si>
  <si>
    <t>Giáp ranh xã Quảng Tín</t>
  </si>
  <si>
    <t>1.3</t>
  </si>
  <si>
    <t>Thị trấn Kiến Đức - Nhân Cơ</t>
  </si>
  <si>
    <t>Ranh giới Kiến Đức</t>
  </si>
  <si>
    <t>Đến ngã ba hầm đá</t>
  </si>
  <si>
    <t xml:space="preserve">Tà luy dương </t>
  </si>
  <si>
    <t xml:space="preserve">Tà luy âm </t>
  </si>
  <si>
    <t>Ngã ba vào hầm đá</t>
  </si>
  <si>
    <t>Tỉnh lộ 5</t>
  </si>
  <si>
    <t>Ranh giới thị trấn Kiến Đức</t>
  </si>
  <si>
    <t>Nghĩa địa thôn 3</t>
  </si>
  <si>
    <t>Hết Trường học Lê Quý Đôn</t>
  </si>
  <si>
    <t>Nghĩa Địa thanh niên xung phong</t>
  </si>
  <si>
    <t>Ranh giới xã Nghĩa Thắng</t>
  </si>
  <si>
    <t>Đường thôn 7</t>
  </si>
  <si>
    <t>Giáp Đắk Wer</t>
  </si>
  <si>
    <t>Ngã ba vào khu du lịch sinh thái</t>
  </si>
  <si>
    <t>Đường đi thôn 5, thôn 8</t>
  </si>
  <si>
    <t>Thủy điện Đắk R’Tang</t>
  </si>
  <si>
    <t xml:space="preserve">Giáp ranh xã Đắk Wer </t>
  </si>
  <si>
    <t>Ranh thị trấn Kiến Đức</t>
  </si>
  <si>
    <t>Đường đi thôn 9</t>
  </si>
  <si>
    <t>Quốc lộ 14 ngã ba trường 1</t>
  </si>
  <si>
    <t>Nghĩa địa thôn 9</t>
  </si>
  <si>
    <t>Quốc lộ 14 đất nhà ông Chữ</t>
  </si>
  <si>
    <t>Khu quy hoạch xưởng cưa</t>
  </si>
  <si>
    <t>Khu quy hoạch đất giáo viên thôn 9</t>
  </si>
  <si>
    <t>Đường vào hội trường thôn 1</t>
  </si>
  <si>
    <t>Giáp ranh Kiến Đức</t>
  </si>
  <si>
    <t>Hội trường thôn 1</t>
  </si>
  <si>
    <t>Đường vào nghĩa địa thôn 2</t>
  </si>
  <si>
    <t>Nghĩa địa thôn 2</t>
  </si>
  <si>
    <t>Đường vào cây đa Kiến Đức</t>
  </si>
  <si>
    <t>Đất nhà ông Nguyễn Phương</t>
  </si>
  <si>
    <t>Đường vào nhà máy nước đá Hương Giang (cũ)</t>
  </si>
  <si>
    <t>Hết đất nhà ông Bình thôn 7</t>
  </si>
  <si>
    <t>Đường vào Trạm Y tế Kiến Đức cũ</t>
  </si>
  <si>
    <t>Hội trường thôn 10</t>
  </si>
  <si>
    <t>Giáp ranh xã Đắk Sin</t>
  </si>
  <si>
    <t>Đường thôn 3</t>
  </si>
  <si>
    <t>Giáp ranh xã Nghĩa Thắng</t>
  </si>
  <si>
    <t>Đường bê tông nhà bà Thắm (giáp tỉnh lộ 5)</t>
  </si>
  <si>
    <t>Giáp Tỉnh lộ 5</t>
  </si>
  <si>
    <t>Hồ Nhân Cơ (Hết đất nhà bà Bẩy)</t>
  </si>
  <si>
    <t>Đất nhà nghỉ Thùy Vân</t>
  </si>
  <si>
    <t xml:space="preserve">Đất nhà bà Đỗ Thị Xuân </t>
  </si>
  <si>
    <t>Ngã ba nhà ông Quang Liên + 300m</t>
  </si>
  <si>
    <t>Xã Đạo Nghĩa</t>
  </si>
  <si>
    <t>UBND xã (hướng Đắk Sin)</t>
  </si>
  <si>
    <t>UBND xã giáp đất nhà ông Phan Dãn</t>
  </si>
  <si>
    <t>Đất nhà ông Phan Dãn</t>
  </si>
  <si>
    <t>Giáp Đắk Sin</t>
  </si>
  <si>
    <t>UBND xã (hướng Nghĩa Thắng)</t>
  </si>
  <si>
    <t>Giáp cống nước đất ông Trần Hữu Vây</t>
  </si>
  <si>
    <t>Cống nước đất ông Trần Hữu Vây</t>
  </si>
  <si>
    <t>Giáp Nghĩa Thắng</t>
  </si>
  <si>
    <t>Cầu Quảng Phước</t>
  </si>
  <si>
    <t>Đập tràn Quảng Đạt</t>
  </si>
  <si>
    <t>Đập tràn Quảng đạt</t>
  </si>
  <si>
    <t>Đất nhà ông Thọ</t>
  </si>
  <si>
    <t>Đất nhà ông Tư Tù</t>
  </si>
  <si>
    <t>Hết đường nhựa (Mười nổ)</t>
  </si>
  <si>
    <t>Đất nhà ông Tân Ngà</t>
  </si>
  <si>
    <t>Hết đất nhà ông Nguyễn Chi Tuấn</t>
  </si>
  <si>
    <t>Cửa rừng</t>
  </si>
  <si>
    <t>Đất nhà ông Khư</t>
  </si>
  <si>
    <t>Đến cuối xóm Mít</t>
  </si>
  <si>
    <t>Ngã tư Quản An</t>
  </si>
  <si>
    <t>Hết đất nhà ông Võ Văn Bình</t>
  </si>
  <si>
    <t>Đất nhà bà Huệ</t>
  </si>
  <si>
    <t>Đất nhà ông Tuân</t>
  </si>
  <si>
    <t>Hết đất nhà ông Phú</t>
  </si>
  <si>
    <t>Hết đất nhà ông Trần Dũng</t>
  </si>
  <si>
    <t>Ngã ba đất nhà ông Phước</t>
  </si>
  <si>
    <t>Trường Huỳnh Thúc Kháng (phân hiệu)</t>
  </si>
  <si>
    <t>Đất nhà ông Võ Văn Thảo</t>
  </si>
  <si>
    <t>Đường nông thôn</t>
  </si>
  <si>
    <t>Ngã ba nhà ông Nguyễn Ngọc Thơm</t>
  </si>
  <si>
    <t>Đất nhà ông Nguyễn Thái Bình</t>
  </si>
  <si>
    <t>Đoạn từ nhà Lê Thị Ái Nhung</t>
  </si>
  <si>
    <t>Hết nhà ông Đoàn Canh</t>
  </si>
  <si>
    <t>Đoạn từ nhà ông Mười Nổ</t>
  </si>
  <si>
    <t>Tới Trạm cửa rừng</t>
  </si>
  <si>
    <t>Ngã ba nhà Lê Lựu</t>
  </si>
  <si>
    <t>Nhà bà Nguyễn Thị Ngọc Hoàng</t>
  </si>
  <si>
    <t>Xã Đắk Sin</t>
  </si>
  <si>
    <t>Tỉnh lộ 685</t>
  </si>
  <si>
    <t>Ngã ba Ngân hàng</t>
  </si>
  <si>
    <t>Ngã ba cây xăng ông Hà</t>
  </si>
  <si>
    <t>Cầu Vũ Phong</t>
  </si>
  <si>
    <t>Hết Trường Trần Hưng Đạo</t>
  </si>
  <si>
    <t>Giáp ranh Đạo Nghĩa</t>
  </si>
  <si>
    <t>Ngã ba ngân hàng</t>
  </si>
  <si>
    <t>Hết đất nhà ông Cân</t>
  </si>
  <si>
    <t>Ngã ba nhà ông Tự</t>
  </si>
  <si>
    <t>Giáp ranh xã Hưng Bình</t>
  </si>
  <si>
    <t>Đường liên xã, đi 208</t>
  </si>
  <si>
    <t>Hết đất ông Sang</t>
  </si>
  <si>
    <t>Hết đất nhà bà Tuyên</t>
  </si>
  <si>
    <t>Hết đất Trường Lê Hữu Trác</t>
  </si>
  <si>
    <t>Ngã ba đi thôn 7 và thôn 12</t>
  </si>
  <si>
    <t>Hết đất nhà bà Bé Sáu</t>
  </si>
  <si>
    <t>Giáp ranh Quảng Tín</t>
  </si>
  <si>
    <t>Ngã ba Ngân Hàng</t>
  </si>
  <si>
    <t>Trường Tiểu học Lê Hữu Trác (đường liên xã)</t>
  </si>
  <si>
    <t>Trường Lê Hữu Trác</t>
  </si>
  <si>
    <t>Ngã ba cầu Tam Đa</t>
  </si>
  <si>
    <t>Hết cầu Tam Đa</t>
  </si>
  <si>
    <t>Ngã ba ông Thái</t>
  </si>
  <si>
    <t>Ngã ba ông Tự</t>
  </si>
  <si>
    <t>Ngã ba đường đi 208 (nhà ông Vân)</t>
  </si>
  <si>
    <t>Ngã ba Tỉnh lộ 5</t>
  </si>
  <si>
    <t>Đường nhánh tiếp giáp với đường 208</t>
  </si>
  <si>
    <t>Ngã ba nhà ông Hùng</t>
  </si>
  <si>
    <t>Hết đất nhà ông Tự (thôn 16)</t>
  </si>
  <si>
    <t>Xã Hưng Bình</t>
  </si>
  <si>
    <t>Hết đất nhà ông Liễu Văn Hiếu</t>
  </si>
  <si>
    <t>Cầu Tư</t>
  </si>
  <si>
    <t>Cầu mới (giáp ranh xã Đắk Ru)</t>
  </si>
  <si>
    <t>Đường đi thôn 3</t>
  </si>
  <si>
    <t>Ngã ba nhà ông Nguyễn Văn Hiển</t>
  </si>
  <si>
    <t>Hết đất nhà ông Hoàng Văn Tự (Trưởng)</t>
  </si>
  <si>
    <t>Hết đất nhà ông Hoàng Văn Tự</t>
  </si>
  <si>
    <t>Ngã ba nhà ông Vạn</t>
  </si>
  <si>
    <t>Đầu đập thôn 6 (đập C15)</t>
  </si>
  <si>
    <t>Hết đất nhà ông Nguyễn Quang Dũng</t>
  </si>
  <si>
    <t>Hết đất nhà ông Khường</t>
  </si>
  <si>
    <t>Hết đất nhà ông Tính</t>
  </si>
  <si>
    <t>Hết đất nhà ông Hoàn</t>
  </si>
  <si>
    <t>Hết đất nhà bà Điểu Thị BRang</t>
  </si>
  <si>
    <t>Hết đất nhà bà Điểu Thị Brang</t>
  </si>
  <si>
    <t>Đến hết đất nhà ông Điểu Am</t>
  </si>
  <si>
    <t>Xã Nghĩa Thắng</t>
  </si>
  <si>
    <t>Tỉnh Lộ 5</t>
  </si>
  <si>
    <t>Hướng Kiến Thành</t>
  </si>
  <si>
    <t>Trạm xá xã</t>
  </si>
  <si>
    <t>Trường Mẫu giáo Quảng Thuận</t>
  </si>
  <si>
    <t>Ngã ba đập tràn Quảng Chánh</t>
  </si>
  <si>
    <t>Cống nước nhà Tư Rịa Quảng Chánh</t>
  </si>
  <si>
    <t>Hết thôn Quảng Trung</t>
  </si>
  <si>
    <t>Đầu đập hồ Cầu Tư</t>
  </si>
  <si>
    <t>Hướng Đạo Nghĩa</t>
  </si>
  <si>
    <t>Ngã ba chợ</t>
  </si>
  <si>
    <t>Ngã ba nhà ông Tưởng</t>
  </si>
  <si>
    <t>Ngã ba nhà ông Thái</t>
  </si>
  <si>
    <t>Giáp ranh xã Đạo Nghĩa</t>
  </si>
  <si>
    <t>Giáp ranh xã Nhân Đạo</t>
  </si>
  <si>
    <t>Nhà ông Tân Lợi</t>
  </si>
  <si>
    <t>Về 03 phía mỗi phía 200 m</t>
  </si>
  <si>
    <t>Qua Ngã ba Pi Nao III + 200m</t>
  </si>
  <si>
    <t>Hết nhà ông Lý</t>
  </si>
  <si>
    <t>Hết nhà ông Lâm</t>
  </si>
  <si>
    <t>Ngã ba trường cấp III</t>
  </si>
  <si>
    <t>Cổng trường cấp III (đường trên)</t>
  </si>
  <si>
    <t>Ngã ba Quảng Chánh</t>
  </si>
  <si>
    <t>Cầu Quảng Phước Đạo Nghĩa</t>
  </si>
  <si>
    <t>Ngã ba nhà ông Lâm</t>
  </si>
  <si>
    <t>Trường cấp III (đường dưới)</t>
  </si>
  <si>
    <t>Nhà ông Nhanh</t>
  </si>
  <si>
    <t>Vườn rẫy ông Tín</t>
  </si>
  <si>
    <t>Ngã ba Hai Bé</t>
  </si>
  <si>
    <t>Ngã ba rẫy vườn ông Bốn Vương</t>
  </si>
  <si>
    <t>Ngã ba nhà ông Kế</t>
  </si>
  <si>
    <t>Xóm mít giáp ranh Đạo Nghĩa</t>
  </si>
  <si>
    <t>Hết nhà ông Mao</t>
  </si>
  <si>
    <t>Ngã ba Quảng Tiến nhà ông Thái</t>
  </si>
  <si>
    <t>Ngã ba Quảng Tiến nhà bà Minh</t>
  </si>
  <si>
    <t>Hết nhà ông Mầu</t>
  </si>
  <si>
    <t>Ngã ba nghĩa địa Quảng Chánh</t>
  </si>
  <si>
    <t>Đập Quảng Thuận (lò mổ)</t>
  </si>
  <si>
    <t>Nhà ông Hùng (thôn Quảng Trung)</t>
  </si>
  <si>
    <t>Ngã ba nhà bà Tươi</t>
  </si>
  <si>
    <t>Ngã ba Trường Trần Quốc Toản</t>
  </si>
  <si>
    <t>Ngã ba Bưu điện</t>
  </si>
  <si>
    <t>Hết nhà ông Nghĩa</t>
  </si>
  <si>
    <t>Nhà ông Muông</t>
  </si>
  <si>
    <t>Giáp xã Kiến Thành</t>
  </si>
  <si>
    <t>Xã Quảng Tín</t>
  </si>
  <si>
    <t>Ngã ba hết trụ sở Công ty cà phê Đắk Nông</t>
  </si>
  <si>
    <t>Tà Iuy âm</t>
  </si>
  <si>
    <t>Ngã ba vào đường bon Bù Đách</t>
  </si>
  <si>
    <t>Ngã ba đi đường vào Đắk Ngo</t>
  </si>
  <si>
    <t>Ngã ba đi vào đường Đắk Ngo thôn 5</t>
  </si>
  <si>
    <t>Ngã ba đường vào tổ 5 thôn 5</t>
  </si>
  <si>
    <t>Ngã ba đi đường vào tổ 5 thôn 5 hết nhà ông Hùng Hương</t>
  </si>
  <si>
    <t>Đến giáp xã Đắk Ru</t>
  </si>
  <si>
    <t>Các tuyến đường giáp Quốc lộ 14</t>
  </si>
  <si>
    <t>Đường xã Đắk Sin thôn 10</t>
  </si>
  <si>
    <t>Km 0 +200m</t>
  </si>
  <si>
    <t>Km 0+200m</t>
  </si>
  <si>
    <t>Hết đất nhà ông Trí</t>
  </si>
  <si>
    <t>Đường ngã ba bon Bù Bia đi Đắk Ka</t>
  </si>
  <si>
    <t>Cầu 1</t>
  </si>
  <si>
    <t>Cầu 2 xã Đắk Ru</t>
  </si>
  <si>
    <t>Đường thôn 4 (bon O1)</t>
  </si>
  <si>
    <t>Ngã ba bon Ol Bu Tung</t>
  </si>
  <si>
    <t>Cầu sắt Sađacô</t>
  </si>
  <si>
    <t>Ngã ba trường Hà Huy Tập (thôn Sađacô)</t>
  </si>
  <si>
    <t>Đường bon Bù Đách</t>
  </si>
  <si>
    <t>Ngã ba Công ty cà phê Đắk Nông đến hết đường</t>
  </si>
  <si>
    <t>Km 0 + đến nhà ông Nguyễn Đình Vinh</t>
  </si>
  <si>
    <t>Hết đất nhà ông Vinh</t>
  </si>
  <si>
    <t>Ngã ba thôn 5 đi Đắk Ngo</t>
  </si>
  <si>
    <t>Hội trường thôn 5</t>
  </si>
  <si>
    <t>Suối Đắk R'Lấp</t>
  </si>
  <si>
    <t>Suối Đắk Nguyên</t>
  </si>
  <si>
    <t>Hết nhà bà Nguyễn Thị Vịnh (Sađacô)</t>
  </si>
  <si>
    <t>Ngã ba vào đội lâm trường cũ</t>
  </si>
  <si>
    <t>Đất nhà ông Phạm Trọng Đức</t>
  </si>
  <si>
    <t>Ngã ba mộ Tám Của</t>
  </si>
  <si>
    <t>Đường vào tổ 4 thôn 2</t>
  </si>
  <si>
    <t>Đường vào tổ 1 thôn 3</t>
  </si>
  <si>
    <t>Đường cạnh nhà Hùng Hương</t>
  </si>
  <si>
    <t>Km0 + 1500 m</t>
  </si>
  <si>
    <t>Đường cạnh Công ty Gia Mỹ</t>
  </si>
  <si>
    <t>Km0 + 1000 m</t>
  </si>
  <si>
    <t>Đường bên cạnh chợ</t>
  </si>
  <si>
    <t>Xã Đắk Ru</t>
  </si>
  <si>
    <t>Ranh giới xã Quảng Tín</t>
  </si>
  <si>
    <t>Ranh giới tỉnh Bình Phước</t>
  </si>
  <si>
    <t>Các đường nhánh chính tiếp giáp với Quốc lộ 14</t>
  </si>
  <si>
    <t>Ngã ba cửa rừng + 200m</t>
  </si>
  <si>
    <t>Đường vào Trung tâm Kinh tế mới Đắk Ru</t>
  </si>
  <si>
    <t>Ngã ba thôn Đoàn Kết, Tân Binh, Tân Tiến, Tân Phú</t>
  </si>
  <si>
    <t>Đập Đắk Ru 2 thôn Tân Tiến</t>
  </si>
  <si>
    <t>Ngã ba đường vào thôn Đoàn Kết</t>
  </si>
  <si>
    <t>Ngã ba đường vào thôn Đoàn Kết, Tân Bình, Tân Tiến, Tân Phú</t>
  </si>
  <si>
    <t>Hết thôn Tân Phú</t>
  </si>
  <si>
    <t>Đường vào 3,7 ha</t>
  </si>
  <si>
    <t>Trụ điện 500 KV</t>
  </si>
  <si>
    <t>Ngã ba nhà văn hóa Bon Bu Srê I</t>
  </si>
  <si>
    <t>Ngã ba đường vào thôn Tân Lợi</t>
  </si>
  <si>
    <t>Ngã ba đường vào cầu treo</t>
  </si>
  <si>
    <t>Giáp ranh giới xã Đắk Ngo</t>
  </si>
  <si>
    <t>Thủy điện Đắk Ru</t>
  </si>
  <si>
    <t>Đường vào thôn Tân Lợi</t>
  </si>
  <si>
    <t>Km0 (Quốc lộ14)</t>
  </si>
  <si>
    <t>Km0 + 500</t>
  </si>
  <si>
    <t>Đường vào thôn 8</t>
  </si>
  <si>
    <t>Ngã ba Quán chín</t>
  </si>
  <si>
    <t>Cầu Sập</t>
  </si>
  <si>
    <t>Đường vào thôn Tân Lập</t>
  </si>
  <si>
    <t>Km 2 + 500</t>
  </si>
  <si>
    <t>Ranh giới xã Đắk Sin</t>
  </si>
  <si>
    <t>Đường vào nhà thờ</t>
  </si>
  <si>
    <t>Giáp hồ thôn 6</t>
  </si>
  <si>
    <t>Đường vào thao trường huấn luyện của xã</t>
  </si>
  <si>
    <t>Đường vào thôn Tân Phú</t>
  </si>
  <si>
    <t>Hết đất nhà ông Phan Văn Được</t>
  </si>
  <si>
    <t>III</t>
  </si>
  <si>
    <t>HUYỆN ĐẮK MIL</t>
  </si>
  <si>
    <t>III.1</t>
  </si>
  <si>
    <t>Thị trấn Đắk Mil</t>
  </si>
  <si>
    <t>Đường Nguyễn Tất Thành (Quốc lộ 14)</t>
  </si>
  <si>
    <t>Đường Nguyễn Chí Thanh</t>
  </si>
  <si>
    <t>Hết ngã ba đường Trần Phú</t>
  </si>
  <si>
    <t>Hết Trường Nguyễn Tất Thành</t>
  </si>
  <si>
    <t>Giáp ranh xã Đắk Lao</t>
  </si>
  <si>
    <t>Đường Trần Hưng Đạo (Quốc lộ 14)</t>
  </si>
  <si>
    <t>Hết ngã ba đường N' Trang Lơng</t>
  </si>
  <si>
    <t>Hết ngã ba đường Hoàng Diệu</t>
  </si>
  <si>
    <t>Hết hạt Kiểm Lâm</t>
  </si>
  <si>
    <t>Đường Nguyễn Chí Thanh (Quốc lộ 14C)</t>
  </si>
  <si>
    <t>Hết Trường Nguyễn Chí Thanh</t>
  </si>
  <si>
    <t>Hết trụ sở UBND xã Đắk Lao (cũ)</t>
  </si>
  <si>
    <t>Hết ngã ba đường Đinh Tiên Hoàng</t>
  </si>
  <si>
    <t>Giáp ranh xã Đức Minh</t>
  </si>
  <si>
    <t>Hết ngã ba đường Nguyễn Khuyến</t>
  </si>
  <si>
    <t>Hết ngã ba đường Hùng Vương - Lê Duẩn</t>
  </si>
  <si>
    <t>Hết ngã ba đường Trần Phú - Trần Nhân Tông</t>
  </si>
  <si>
    <t>Đường Lê Lợi</t>
  </si>
  <si>
    <t>Đường Lý Thượng Kiệt</t>
  </si>
  <si>
    <t>Hết địa phận Thị trấn</t>
  </si>
  <si>
    <t>Ngã tư nhà bà Trang</t>
  </si>
  <si>
    <t>Đường Hồ Xuân Hương</t>
  </si>
  <si>
    <t>Hết đường Huy Cận</t>
  </si>
  <si>
    <t>Hết nhà trẻ Hoạ My</t>
  </si>
  <si>
    <t>Đường Nguyễn Bỉnh Khiêm</t>
  </si>
  <si>
    <t>Ngã ba đường Nơ Trang Long</t>
  </si>
  <si>
    <t>Đường Lý Thái Tổ</t>
  </si>
  <si>
    <t>Đường Ngô Gia Tự</t>
  </si>
  <si>
    <t>Đường Lê Hồng Phong</t>
  </si>
  <si>
    <t>Đường Lý Thường Kiệt</t>
  </si>
  <si>
    <t>Đường Văn Tiến Dũng</t>
  </si>
  <si>
    <t>Đường Xuân Diệu</t>
  </si>
  <si>
    <t>Hết đường Phan Đăng Lưu</t>
  </si>
  <si>
    <t>Đường Cù Chính Lan</t>
  </si>
  <si>
    <t>Đường Cao Thắng</t>
  </si>
  <si>
    <t>Hết đường Huỳnh Thúc Kháng</t>
  </si>
  <si>
    <t>Trên 100m</t>
  </si>
  <si>
    <t>Đường Xuân Diệu (đối diện với Hoa viên Hồ tây)</t>
  </si>
  <si>
    <t>Km0 + 400m</t>
  </si>
  <si>
    <t>Hết đường Y Jút</t>
  </si>
  <si>
    <t>Đường Trần Nhân Tông</t>
  </si>
  <si>
    <t>Đường vào chợ Thị trấn</t>
  </si>
  <si>
    <t>Ngã ba đường Trần Nhân Tông, cổng chợ phía Tây</t>
  </si>
  <si>
    <t>Hết cơ quan huyện đội</t>
  </si>
  <si>
    <t>Đường Phan Bội châu</t>
  </si>
  <si>
    <t>Km 0 (đường Lê Duẩn)</t>
  </si>
  <si>
    <t>Km0+200m</t>
  </si>
  <si>
    <t>Km0+450m</t>
  </si>
  <si>
    <t>Nhà ông Tấn</t>
  </si>
  <si>
    <t>Đường Nguyễn Trãi</t>
  </si>
  <si>
    <t>Đường Nguyễn Tất Thành (nhà ông Hùng Mai)</t>
  </si>
  <si>
    <t>Nhà ông Chinh (hết trường Nội Trú)</t>
  </si>
  <si>
    <t>Đường Hoàng Quốc Việt</t>
  </si>
  <si>
    <t>Ngã ba giao đường Trương Công Định và đường Tô Hiến Thành</t>
  </si>
  <si>
    <t>Đường Văn Cao</t>
  </si>
  <si>
    <t>Đường Hồ Tùng Mậu</t>
  </si>
  <si>
    <t>Đường Nguyễn Bính</t>
  </si>
  <si>
    <t>Đường Trương Công Định (Rừng Thông)</t>
  </si>
  <si>
    <t>Đường Đặng Thùy Trâm</t>
  </si>
  <si>
    <t>Trường Mầm non Sao Mai</t>
  </si>
  <si>
    <t>Km0 + 100m</t>
  </si>
  <si>
    <t>Đường Mai Hắc Đế</t>
  </si>
  <si>
    <t>Ngã ba đường Bà Triệu</t>
  </si>
  <si>
    <t>Hết đường Xuân Diệu</t>
  </si>
  <si>
    <t>Hết đất nhà ông Trịnh Hùng Trang</t>
  </si>
  <si>
    <t>Giáp ranh xã Thuận An</t>
  </si>
  <si>
    <t>Đường Đỗ Nhuận</t>
  </si>
  <si>
    <t>Đường Nguyễn Thị Định</t>
  </si>
  <si>
    <t>Đường Nơ Trang Gul</t>
  </si>
  <si>
    <t>Xã Đức Mạnh</t>
  </si>
  <si>
    <t>Giáp xã Đắk Lao</t>
  </si>
  <si>
    <t>Trường Mẫu Giáo Thần Tiên</t>
  </si>
  <si>
    <t>Trường mẫu giáo Thần Tiên</t>
  </si>
  <si>
    <t>Hợp tác xã Mạnh Thắng</t>
  </si>
  <si>
    <t>Nhà máy nước Dawa</t>
  </si>
  <si>
    <t>Cây xăng Thanh Hằng</t>
  </si>
  <si>
    <t>Tỉnh lộ 682</t>
  </si>
  <si>
    <t>Ngã ba Đức Mạnh (km 0)</t>
  </si>
  <si>
    <t>Ngã ba đường vào nghĩa địa Bác Ái (Đức Hiệp)</t>
  </si>
  <si>
    <t>Đường vào Đức Lệ (Đường liên xã)</t>
  </si>
  <si>
    <t>Giáp trạm y tế xã</t>
  </si>
  <si>
    <t>Cầu Đức Lễ (Mới)</t>
  </si>
  <si>
    <t>Đường liên xã Đức Mạnh - Đắk Sắk</t>
  </si>
  <si>
    <t>Giáp ranh xã Đắk Sắk</t>
  </si>
  <si>
    <t>Đường đập Y Ren thôn Đức Nghĩa</t>
  </si>
  <si>
    <t>Km 0 + 300m</t>
  </si>
  <si>
    <t>Đường vào nghĩa địa Vinh Hương, Đức Nghĩa, Đức Vinh</t>
  </si>
  <si>
    <t>Đường vào nhà bà Tợi thôn Đức Vinh</t>
  </si>
  <si>
    <t>Đường vào trường Phan Bội Châu thôn Đức Phúc - Đức Lợi</t>
  </si>
  <si>
    <t>Km 0 + 400m</t>
  </si>
  <si>
    <t>Đường ông Hồng thôn Đức Phúc - Đức An - Đức Thuận</t>
  </si>
  <si>
    <t>Km 0 + 500m</t>
  </si>
  <si>
    <t>Đường ông Vinh thôn Đức An - Đức Thuận</t>
  </si>
  <si>
    <t>Đường thôn Đức Bình</t>
  </si>
  <si>
    <t>Chùa Thiện Đức</t>
  </si>
  <si>
    <t>Hết nhà tang thôn Đức Bình</t>
  </si>
  <si>
    <t>Các đường nhánh có đấu nối với Quốc lộ 14 còn lại (đường bê tông)</t>
  </si>
  <si>
    <t>Thao trường</t>
  </si>
  <si>
    <t xml:space="preserve">Đường thôn Đức Sơn (đường cây xăng Phúc Duy) </t>
  </si>
  <si>
    <t>Giáp thôn Đức Bình</t>
  </si>
  <si>
    <t>Km 0 + 700m</t>
  </si>
  <si>
    <t>Đường thôn Đức Thành (đường ông Liệu)</t>
  </si>
  <si>
    <t>Km 0 + 500 m</t>
  </si>
  <si>
    <t>Đường thôn Đức Trung - Đức Ái</t>
  </si>
  <si>
    <t>Km 0 + 200m</t>
  </si>
  <si>
    <t>Đất ở các thôn Đức Tân, Đức Ái, Đức Trung</t>
  </si>
  <si>
    <t>Đất ở các thôn Đức Nghĩa, Đức Vinh, Đức Sơn, Đức Bình, Đức Thành, Đức Thắng, Đức Lợi, Đức Phúc, Đức Lễ A, Đức Lễ B</t>
  </si>
  <si>
    <t>Đất ở các thôn Đức Lộc, Đức Thuận, Đức An, Đức Hiệp, Đức Hòa</t>
  </si>
  <si>
    <t>III.2</t>
  </si>
  <si>
    <t>Xã Đắk R'La</t>
  </si>
  <si>
    <t>Ranh giới xã Đắk Gằn</t>
  </si>
  <si>
    <t>Trường Nguyễn Thị Minh Khai</t>
  </si>
  <si>
    <t>Đường vào mỏ đá Đô Ry</t>
  </si>
  <si>
    <t>Ngã ba Đô Ry</t>
  </si>
  <si>
    <t>Đấu nối ngã ba Đô Ry</t>
  </si>
  <si>
    <t>Thôn 3</t>
  </si>
  <si>
    <t>Trường Hoàng Diệu</t>
  </si>
  <si>
    <t>Đấu nối đường 312</t>
  </si>
  <si>
    <t>Nhà ông Toàn</t>
  </si>
  <si>
    <t>Nhà ông Tho Nguyệt</t>
  </si>
  <si>
    <t>Chợ 312</t>
  </si>
  <si>
    <t>Đấu nối Quốc lộ 14</t>
  </si>
  <si>
    <t>Nhà ông Khuê</t>
  </si>
  <si>
    <t>Ngã ba trạm Y tế</t>
  </si>
  <si>
    <t>Km0 + 500 nhà ông Bằng</t>
  </si>
  <si>
    <t>Ngã ba vào Long Sơn</t>
  </si>
  <si>
    <t>Hết đất nhà ông Hà</t>
  </si>
  <si>
    <t>Nhà ông Hà</t>
  </si>
  <si>
    <t>Giáp Long Sơn</t>
  </si>
  <si>
    <t>Đường 312</t>
  </si>
  <si>
    <t>Nhà ông Nghệ</t>
  </si>
  <si>
    <t>Suối ông Công</t>
  </si>
  <si>
    <t>Nhà ông Lố</t>
  </si>
  <si>
    <t>Đất khu dân cư còn lại khu vực thôn 2, 3, 5, 6, 11</t>
  </si>
  <si>
    <t>Đất khu dân cư còn lại</t>
  </si>
  <si>
    <t>III.3</t>
  </si>
  <si>
    <t>Xã Đắk N'Đrót</t>
  </si>
  <si>
    <t>Giáp ranh xã Đức Mạnh</t>
  </si>
  <si>
    <t>Ngã ba, 304</t>
  </si>
  <si>
    <t>Giáp xã Đắk R'la</t>
  </si>
  <si>
    <t>Đường 304</t>
  </si>
  <si>
    <t>Ngã ba UBND xã Đắk N'Đrót</t>
  </si>
  <si>
    <t>Cuối dốc tấm tôn</t>
  </si>
  <si>
    <t>Cuối dốc Tấm Tôn</t>
  </si>
  <si>
    <t>Ngã ba nhà ông Phí Văn Tính</t>
  </si>
  <si>
    <t>Nhà ông Hoàng Văn Phúc</t>
  </si>
  <si>
    <t>Ngã sáu thôn 4</t>
  </si>
  <si>
    <t>Ngã ba nhà ông Xuân Phương</t>
  </si>
  <si>
    <t xml:space="preserve">Cầu gỗ </t>
  </si>
  <si>
    <t>Cầu gỗ</t>
  </si>
  <si>
    <t>Đường vào buôn Đắk R’La</t>
  </si>
  <si>
    <t>Đường thôn 1</t>
  </si>
  <si>
    <t>Km0 + 200</t>
  </si>
  <si>
    <t>Đường Đắk N'DRót - Đồn 755</t>
  </si>
  <si>
    <t>Cầu cọp</t>
  </si>
  <si>
    <t>Đường vào khu dân cư 23 hộ</t>
  </si>
  <si>
    <t>Đường thôn 5 đi thôn 6</t>
  </si>
  <si>
    <t>Ngã ba làng đạo thôn 6</t>
  </si>
  <si>
    <t>Đường từ thôn 4 qua thôn 7, thôn 6</t>
  </si>
  <si>
    <t>Đường thôn 4 qua thôn 3</t>
  </si>
  <si>
    <t>Cổng chợ ông Thuyên</t>
  </si>
  <si>
    <t>Ngã ba thôn 3, thôn 9</t>
  </si>
  <si>
    <t>Các khu dân cư còn lại</t>
  </si>
  <si>
    <t>III.4</t>
  </si>
  <si>
    <t>Xã Đắk Lao</t>
  </si>
  <si>
    <t>Quốc lộ 14 (về phía Đắk Lắk)</t>
  </si>
  <si>
    <t>Quốc lộ 14 (về phía Đắk Nông)</t>
  </si>
  <si>
    <t>Giáp ranh thị trấn</t>
  </si>
  <si>
    <t>Quốc lộ 14C</t>
  </si>
  <si>
    <t>Giáp đường Trần Phú đi Quốc lộ14 C</t>
  </si>
  <si>
    <t>Đập 6B</t>
  </si>
  <si>
    <t>Hết Trạm Biên phòng Đắk Ken</t>
  </si>
  <si>
    <t>Hết quy hoạch khu dân cư</t>
  </si>
  <si>
    <t xml:space="preserve">Đường liên xã
</t>
  </si>
  <si>
    <t>Giáp Quốc lộ 14C</t>
  </si>
  <si>
    <t>Hết nhà bà Trần Thị Ngọc Ánh</t>
  </si>
  <si>
    <t>Hết thôn 6 (nhà ông Phạm Như Thức)</t>
  </si>
  <si>
    <t>Ngã ba Quốc lộ14 (XN Giao thông cũ)</t>
  </si>
  <si>
    <t>Nhà ông Phạm Như Thức</t>
  </si>
  <si>
    <t>Ngã ba nhà bà Đoàn Thị Nam</t>
  </si>
  <si>
    <t>Quốc lộ14</t>
  </si>
  <si>
    <t>Đập 470</t>
  </si>
  <si>
    <t>Quốc lộ 14 C</t>
  </si>
  <si>
    <t>Ngã ba đường vào Buôn Xê ri</t>
  </si>
  <si>
    <t>Từ ngã tư đường vào buôn Xê ri</t>
  </si>
  <si>
    <t>Đường vào Miếu cô</t>
  </si>
  <si>
    <t>Ngã ba Lê Lợi (nhà kho ông Huy Hiền)</t>
  </si>
  <si>
    <t>Giáp xã Đức Mạnh</t>
  </si>
  <si>
    <t>Đường thôn 4 (Lô 2 sau Bến xe)</t>
  </si>
  <si>
    <t>Hết Công ty Cà phê 2-9</t>
  </si>
  <si>
    <t>Ngã tư nhà Ba Đôn</t>
  </si>
  <si>
    <t>Nhà máy Cao su</t>
  </si>
  <si>
    <t>Giáp ranh thị trấn (đường Trần Phú)</t>
  </si>
  <si>
    <t>Đi qua nghĩa địa và ra nhà ông Ba Đôn</t>
  </si>
  <si>
    <t>Đường thôn 12</t>
  </si>
  <si>
    <t>Từ đập 40 (đường nhựa)</t>
  </si>
  <si>
    <t>Ngã ba nhà ông Lộc</t>
  </si>
  <si>
    <t>Nhà máy cao su</t>
  </si>
  <si>
    <t>III.5</t>
  </si>
  <si>
    <t>Xã Đức Minh</t>
  </si>
  <si>
    <t>Các đoạn đường nằm trên tuyến tỉnh lộ 683 (giáp thị trấn Đăk Mil đến giáp (682) ngã ba đường mới)</t>
  </si>
  <si>
    <t xml:space="preserve">Thị trấn Đăk Mil </t>
  </si>
  <si>
    <t>Đại lý cà phê Lệ Chuân (Giáp địa bàn thôn Vinh Đức)</t>
  </si>
  <si>
    <t>Giáp đường Trường Bùi Thị Xuân</t>
  </si>
  <si>
    <t>Ngã ba đường mới (tỉnh lộ 682)</t>
  </si>
  <si>
    <t>Các đoạn đường trên tuyến Tỉnh Lộ 682</t>
  </si>
  <si>
    <t>Giáp thôn Đức Lễ (xã Đức Mạnh)</t>
  </si>
  <si>
    <t>Cầu trắng</t>
  </si>
  <si>
    <t>Giáp ranh giới xã Đăk Mol</t>
  </si>
  <si>
    <t>Đường huyện</t>
  </si>
  <si>
    <t>Nhà thờ xã Đoài</t>
  </si>
  <si>
    <t>Đến đường đất lên bệnh viện mới</t>
  </si>
  <si>
    <t>Ngã ba nhà thờ Vinh An</t>
  </si>
  <si>
    <t>Đại lý Hiệp Thúy</t>
  </si>
  <si>
    <t>Hết bon JunJuh</t>
  </si>
  <si>
    <t>Cây xăng ông Đoài</t>
  </si>
  <si>
    <t>Các tuyến đường nội thôn kết nối với đường tỉnh lộ 683 (có giá đất tương đồng)</t>
  </si>
  <si>
    <t>Thôn Đức Đoài</t>
  </si>
  <si>
    <t>Thôn Minh Đoài</t>
  </si>
  <si>
    <t>Thôn Mỹ Yên</t>
  </si>
  <si>
    <t>Thôn Kẻ Đọng</t>
  </si>
  <si>
    <t>Thôn Bình Thuận</t>
  </si>
  <si>
    <t>Thôn Vinh Đức</t>
  </si>
  <si>
    <t>Các tuyến đường nội thôn kết nối với đường DH 32 (có giá đất tương đồng)</t>
  </si>
  <si>
    <t>Thôn Xuân Trang</t>
  </si>
  <si>
    <t>Thôn Thanh Lâm</t>
  </si>
  <si>
    <t>Thôn Xuân Sơn</t>
  </si>
  <si>
    <t>Thôn Xuân Thành</t>
  </si>
  <si>
    <t>Các tuyến đường nội thôn còn lại không kết nối với đường DH 32 (có giá đất tương đồng)</t>
  </si>
  <si>
    <t>Các tuyến đường nội thôn kết nối với đường tỉnh lộ 682</t>
  </si>
  <si>
    <t>Thôn Xuân Hòa</t>
  </si>
  <si>
    <t>Các tuyến đường nội thôn không kết nối với đường tỉnh lộ 682</t>
  </si>
  <si>
    <t>Đường nội thôn Bon JunJuh và khu dân cư còn lại</t>
  </si>
  <si>
    <t>III.6</t>
  </si>
  <si>
    <t>Xã Long Sơn</t>
  </si>
  <si>
    <t>Đường tỉnh lộ 683</t>
  </si>
  <si>
    <t>Cầu suối 2</t>
  </si>
  <si>
    <t>Các đường nhánh từ tỉnh lộ 683 vào sâu đến 200m</t>
  </si>
  <si>
    <t>Đường thôn Nam Sơn</t>
  </si>
  <si>
    <t>Tỉnh lộ 683</t>
  </si>
  <si>
    <t>III.7</t>
  </si>
  <si>
    <t>Ngã ba Thọ Hoàng</t>
  </si>
  <si>
    <t>Đường Tỉnh lộ 683</t>
  </si>
  <si>
    <t>Từ Ngã tư giáp Tỉnh lộ 682</t>
  </si>
  <si>
    <t>Hết Trường Lê Hồng Phong</t>
  </si>
  <si>
    <t>Trường Lê Hồng Phong</t>
  </si>
  <si>
    <t>Đường vào E29</t>
  </si>
  <si>
    <t>Giáp ranh xã Long Sơn</t>
  </si>
  <si>
    <t>Đường nội xã</t>
  </si>
  <si>
    <t>Ngã ba đầu thôn 1</t>
  </si>
  <si>
    <t>Hết Trạm Điện T15</t>
  </si>
  <si>
    <t>Trạm Điện T15</t>
  </si>
  <si>
    <t>Hết trường Lê Hồng Phong</t>
  </si>
  <si>
    <t>Thôn Phương Trạch (giáp Tỉnh lộ 683)</t>
  </si>
  <si>
    <t>Đường 3/2</t>
  </si>
  <si>
    <t>Đường sân bay (cũ)</t>
  </si>
  <si>
    <t>Đường liên xã Đắk Sắk - Đức Mạnh</t>
  </si>
  <si>
    <t>Ngã ba đầu thôn Thổ Hoàng 1</t>
  </si>
  <si>
    <t>Đầu sân bay (liên thôn 1 - 2)</t>
  </si>
  <si>
    <t>Tỉnh Lộ 683</t>
  </si>
  <si>
    <t>Tỉnh Lộ 682</t>
  </si>
  <si>
    <t>Ngã ba giáp Đắk Mol</t>
  </si>
  <si>
    <t>Ngã ba xã Đắk Mol</t>
  </si>
  <si>
    <t>Đến hết thôn Xuân Bình</t>
  </si>
  <si>
    <t>Các đường nhánh từ sân bay vào sâu đến 200m</t>
  </si>
  <si>
    <t>III.8</t>
  </si>
  <si>
    <t>Xã Đắk Gằn</t>
  </si>
  <si>
    <t>Giáp ranh huyện Cư Jút</t>
  </si>
  <si>
    <t>Trạm thu phí</t>
  </si>
  <si>
    <t>Trường tiểu học phân hiệu Bi Năng Tắc</t>
  </si>
  <si>
    <t>Hết dốc Võng (nhà ông Vũ Văn Hoành)</t>
  </si>
  <si>
    <t>Giáp nhà ông Hồ Ngọc Minh</t>
  </si>
  <si>
    <t>Nhà ông Hồ Ngọc Minh</t>
  </si>
  <si>
    <t>Đường nội bon Đắk Láp</t>
  </si>
  <si>
    <t>Đường đi Đắk Láp</t>
  </si>
  <si>
    <t>Đi vào 100m</t>
  </si>
  <si>
    <t>100m</t>
  </si>
  <si>
    <t>Đến 200m</t>
  </si>
  <si>
    <t>Nhà ông Phạm Văn Mãi</t>
  </si>
  <si>
    <t>Hết nhà ông Võ Tá Lộc</t>
  </si>
  <si>
    <t>Nhà ông Nguyễn Duy Biên</t>
  </si>
  <si>
    <t>Hết nhà ông Y Eng</t>
  </si>
  <si>
    <t>Các đường ngang của bon Đắk Láp</t>
  </si>
  <si>
    <t>Đường nội 3 bon Đắk Krai, Đắk Srai, Đắk Gằn</t>
  </si>
  <si>
    <t>200m</t>
  </si>
  <si>
    <t>Ngã ba đi thôn Nam Định</t>
  </si>
  <si>
    <t>Nhà Văn Hóa cộng đồng 3 bon</t>
  </si>
  <si>
    <t xml:space="preserve">Ngã tư thứ 2 </t>
  </si>
  <si>
    <t>Trạm Y tế</t>
  </si>
  <si>
    <t>Ngã ba đường đi đập Lâm Trường</t>
  </si>
  <si>
    <t>Đi vào 200m</t>
  </si>
  <si>
    <t>Đường ngang 3 bon</t>
  </si>
  <si>
    <t>Bưu điện xã</t>
  </si>
  <si>
    <t>Đường bê tông</t>
  </si>
  <si>
    <t>Đường đất</t>
  </si>
  <si>
    <t>Đất ở các đường đã trải nhựa</t>
  </si>
  <si>
    <t>III.9</t>
  </si>
  <si>
    <t>Ngã ba đường vào Công Ty cà phê Thuận An</t>
  </si>
  <si>
    <t>Ngã ba đường vào đồi chim</t>
  </si>
  <si>
    <t>Hết địa phận xã Thuận An (giáp huyện Đắk Song)</t>
  </si>
  <si>
    <t>Đường từ Quốc lộ14 đi bon Sa Pa</t>
  </si>
  <si>
    <t>Đập nhỏ</t>
  </si>
  <si>
    <t>Ngã ba đi bon Sa Pa (giáp đường Đông Nam)</t>
  </si>
  <si>
    <t>Đường từ Quốc lộ14 đi Công ty Cà phê Thuận An</t>
  </si>
  <si>
    <t>Ngã ba hết nhà bà Phan Thị Thành, thôn Đức Hoà</t>
  </si>
  <si>
    <t>Ngã ba nhà Trần Xuân Thịnh</t>
  </si>
  <si>
    <t>Đập núi lửa</t>
  </si>
  <si>
    <t>Đường đi trạm Đăk Per</t>
  </si>
  <si>
    <t>Ngã ba Quốc lộ14 (nghĩa địa)</t>
  </si>
  <si>
    <t>Ngã ba Đồng Đế</t>
  </si>
  <si>
    <t>Đường Đắk Lao - Thuận An</t>
  </si>
  <si>
    <t>Đập đội 2 (Thuận Hoà)</t>
  </si>
  <si>
    <t>Đường nội thôn Thuận Hoà</t>
  </si>
  <si>
    <t>Hết đất nhà bà Trần Thị Liễu</t>
  </si>
  <si>
    <t>Ngã ba (Đập đội 2)</t>
  </si>
  <si>
    <t>Hết vườn nhà ông Hoàng Văn Mến</t>
  </si>
  <si>
    <t>Đường nội thôn Thuận Sơn</t>
  </si>
  <si>
    <t>Nhà ông Nguyễn Hữu Thịnh</t>
  </si>
  <si>
    <t>Hết nhà bà Mai Thị The</t>
  </si>
  <si>
    <t>Giáp ranh thị trấn Đắk Mil</t>
  </si>
  <si>
    <t>Đường liên thôn Đức An - Đức Hoà</t>
  </si>
  <si>
    <t>Nhà ông Nguyễn Hồng Nhiên</t>
  </si>
  <si>
    <t>Giáp ranh vườn ông Lương Tài Sơn</t>
  </si>
  <si>
    <t>Đường liên thôn Thuận Hạnh - Đức An 1</t>
  </si>
  <si>
    <t>Ngã ba nhà thờ</t>
  </si>
  <si>
    <t>Đường đi bon Sa Pa (Sau chợ xã)</t>
  </si>
  <si>
    <t>Đường liên thôn Thuận Hạnh - Đức An 2</t>
  </si>
  <si>
    <t>Ngã ba nhà ông Nguyễn Minh Tuấn (thôn Thuận Hạnh)</t>
  </si>
  <si>
    <t>Ngã ba nhà ông Nguyễn Hảo (thôn Đức An)</t>
  </si>
  <si>
    <t>Đường đi Đồi Chim</t>
  </si>
  <si>
    <t>Hết đất nhà ông Dương Nghiêm</t>
  </si>
  <si>
    <t>Xã Thuận An</t>
  </si>
  <si>
    <t>IV</t>
  </si>
  <si>
    <t>HUYỆN TUY ĐỨC</t>
  </si>
  <si>
    <t>IV.2</t>
  </si>
  <si>
    <t>IV.3</t>
  </si>
  <si>
    <t>IV.4</t>
  </si>
  <si>
    <t>Giáp xã Quảng Tân</t>
  </si>
  <si>
    <t>Hết đất nhà bà Nguyễn Thị Lâm</t>
  </si>
  <si>
    <t>Ngã ba hồ Doãn Văn</t>
  </si>
  <si>
    <t>Hết đất ông Phạm Hùng Hiệp</t>
  </si>
  <si>
    <t>Giáp xã Quảng Tâm</t>
  </si>
  <si>
    <t>Ngã ba giáp Tỉnh lộ 681</t>
  </si>
  <si>
    <t xml:space="preserve">Ngã ba đi Quảng Tân (đất nhà ông Mỹ) </t>
  </si>
  <si>
    <t>Ngã ba (đường liên xã đi nhà ông Điểu K'Ré)</t>
  </si>
  <si>
    <t>Hết đất nhà ông Điểu An</t>
  </si>
  <si>
    <t>Giáp Trạm Y tế mới của xã</t>
  </si>
  <si>
    <t>Trạm Y tế mới của xã</t>
  </si>
  <si>
    <t>Ngã ba Tỉnh lộ 681 (Nhà máy Cao su)</t>
  </si>
  <si>
    <t>Giáp đất ông Điểu Phi Á (ngã ba Tỉnh lộ 681)</t>
  </si>
  <si>
    <t>Ngã ba trung tâm xã</t>
  </si>
  <si>
    <t>Tỉnh lộ 681 (giáp nhà máy đá)</t>
  </si>
  <si>
    <t>Nhà ông Điểu Minh</t>
  </si>
  <si>
    <t>Giáp xã Quảng Tân (đường đi Bon Ja Lú AB)</t>
  </si>
  <si>
    <t>Giáp khu B trường 5 (Trường 1)</t>
  </si>
  <si>
    <t>Các đường liên thôn còn lại</t>
  </si>
  <si>
    <t>Đất ở của các khu dân cư còn lại</t>
  </si>
  <si>
    <t>Xã Đắk Ngo</t>
  </si>
  <si>
    <t>Cầu Đắk R'lấp</t>
  </si>
  <si>
    <t>Ngã ba cầu Đắk Ké</t>
  </si>
  <si>
    <t>Ngã ba 720 đi NT cà phê Đắk Ngo</t>
  </si>
  <si>
    <t>Đường ngã ba đi Đăk Nhau đến giáp xã Quảng Tâm</t>
  </si>
  <si>
    <t>Ngã ba Trung Vân</t>
  </si>
  <si>
    <t xml:space="preserve">Ngã 3 Trung Vân </t>
  </si>
  <si>
    <t>Cầu Đắk Nguyên</t>
  </si>
  <si>
    <t>Ngã tư Nông trường 719 (giáp nhà Thắng Sen)</t>
  </si>
  <si>
    <t>Ngã ba bon Điêng Đu (giáp nhà Điểu Lia)</t>
  </si>
  <si>
    <t>Đường 719</t>
  </si>
  <si>
    <t>Ngã ba đi 720, 719 (gần nhà ông Sở)</t>
  </si>
  <si>
    <t>Ngã tư (giáp nhà ông Thắng Sen)</t>
  </si>
  <si>
    <t>Đường Philte</t>
  </si>
  <si>
    <t>Ngã ba Philte (giáp nhà ông Sự)</t>
  </si>
  <si>
    <t>Hết đất nhà ông Điểu Pách</t>
  </si>
  <si>
    <t>Ngã ba (giao với đường Philte)</t>
  </si>
  <si>
    <t>Ngã ba (giáp nhà ông Tung Danh)</t>
  </si>
  <si>
    <t>Ngã ba gần nhà ông Rộng</t>
  </si>
  <si>
    <t>Đường vào đội 1 E-720</t>
  </si>
  <si>
    <t>Ngã ba giao đường chính trung đoàn 720</t>
  </si>
  <si>
    <t>Đi vào đội 1 (1 km)</t>
  </si>
  <si>
    <t>Đường vào đội 4 E-720</t>
  </si>
  <si>
    <t>Đường vào đội 6 E-721</t>
  </si>
  <si>
    <t>Đường vào đội 8 E-721</t>
  </si>
  <si>
    <t>Đường vào điểm dân cư số 1 và 2 (ĐB Mông)</t>
  </si>
  <si>
    <t>Đi vào điểm dân cư số 1 và 2 (ĐB Mông)</t>
  </si>
  <si>
    <t>Đất ở của các dân cư số 1 và số 2 thuộc Dự án 1541</t>
  </si>
  <si>
    <t>Xã Quảng Tâm</t>
  </si>
  <si>
    <t>Giáp đất nhà ông Điểu Lơm</t>
  </si>
  <si>
    <t>Ngã ba đi thôn Tày, Nùng</t>
  </si>
  <si>
    <t>Giáp đất nhà bà Nguyễn Thị Nhẫn</t>
  </si>
  <si>
    <t>Giáp đất Hạt kiểm lâm</t>
  </si>
  <si>
    <t>Giáp đất hội trường thôn 1</t>
  </si>
  <si>
    <t>Hết đất nhà ông Cường</t>
  </si>
  <si>
    <t>Giáp đất nhà ông Cường</t>
  </si>
  <si>
    <t>Tà luỹ âm</t>
  </si>
  <si>
    <t>Hết đất Hạt quản lý đường bộ</t>
  </si>
  <si>
    <t>Ngã ba bãi 2</t>
  </si>
  <si>
    <t>Giáp cổng khu công nghiệp</t>
  </si>
  <si>
    <t>Ngã ba đường vào thủy điện</t>
  </si>
  <si>
    <t>Ngã ba Trung đoàn 726</t>
  </si>
  <si>
    <t>Hết mỏ đá</t>
  </si>
  <si>
    <t>Giáp xã Quảng Trực</t>
  </si>
  <si>
    <t>Khu dân cư chợ nông sản</t>
  </si>
  <si>
    <t>Tất cả các trục đường</t>
  </si>
  <si>
    <t>Tỉnh lộ 681 đi Thôn 5</t>
  </si>
  <si>
    <t>IV.5</t>
  </si>
  <si>
    <t>Xã Đắk Búk So</t>
  </si>
  <si>
    <t>Hết đất nhà ông Đảm</t>
  </si>
  <si>
    <t>Hết đất bà Hậu</t>
  </si>
  <si>
    <t>Giáp đất Trung tâm Cao su</t>
  </si>
  <si>
    <t>Hết đất nhà ông Trung</t>
  </si>
  <si>
    <t>Hết đất nhà ông Chính</t>
  </si>
  <si>
    <t>Ngã ba Tỉnh lộ 686</t>
  </si>
  <si>
    <t>Ngã ba đường vào Trung tâm hành chính huyện</t>
  </si>
  <si>
    <t>Tỉnh lộ 686</t>
  </si>
  <si>
    <t>Cống nước nhà ông Tú</t>
  </si>
  <si>
    <t xml:space="preserve">Cống nước nhà ông Tú </t>
  </si>
  <si>
    <t>Hết đất nhà ông Quyền</t>
  </si>
  <si>
    <t>Hết đất nhà ông Tanh (Thị Thuyền)</t>
  </si>
  <si>
    <t>Hết đất nhà ông Điểu Tỉnh</t>
  </si>
  <si>
    <t>Tả luy âm</t>
  </si>
  <si>
    <t>Nhà ông Long thôn 6</t>
  </si>
  <si>
    <t>Ngã ba đường vào thôn 1</t>
  </si>
  <si>
    <t>Hết đất ông Trìu</t>
  </si>
  <si>
    <t>Đường vòng quanh sân bay</t>
  </si>
  <si>
    <t>Ngã ba Tỉnh lộ 681 (nhà Nguyên Thương)</t>
  </si>
  <si>
    <t>Ngã ba Tỉnh lộ 681 (trước nhà ông Đảm)</t>
  </si>
  <si>
    <t>Đường nối Tỉnh lộ 681 vào khu trung tâm hành chính</t>
  </si>
  <si>
    <t>Ngã ba Tỉnh lộ 681 (nhà ông Cẩm)</t>
  </si>
  <si>
    <t>Đầu khu quy hoạch dân cư điểm 11</t>
  </si>
  <si>
    <t>Giáp đất nhà ông Phong</t>
  </si>
  <si>
    <t>Giáp ngã ba Quốc lộ 14 C</t>
  </si>
  <si>
    <t>Ngã ba Bảo hiểm xã hội huyện</t>
  </si>
  <si>
    <t>Đập Đắk Búk So</t>
  </si>
  <si>
    <t>Đường đi bệnh viện</t>
  </si>
  <si>
    <t>Giáp đài tưởng niệm Liệt sĩ</t>
  </si>
  <si>
    <t>Đài tưởng niệm Liệt sĩ</t>
  </si>
  <si>
    <t>Giáp đất bệnh viện huyện</t>
  </si>
  <si>
    <t>Đất bệnh viện huyện</t>
  </si>
  <si>
    <t>Hết đất nhà ông Nhậm</t>
  </si>
  <si>
    <t>Ngã ba nhà ông Mãi</t>
  </si>
  <si>
    <t>Ngã ba UBND xã</t>
  </si>
  <si>
    <t>Hết đất nhà bà Oanh</t>
  </si>
  <si>
    <t>Đất ở của các khu dân cư còn lại khu vực thôn 2, thôn 3, thôn 4</t>
  </si>
  <si>
    <t>IV.6</t>
  </si>
  <si>
    <t>Xã Quảng Trực</t>
  </si>
  <si>
    <t>Ngã ba cây He</t>
  </si>
  <si>
    <t>Ngã ba đường vào Công ty TNHH MTV Lâm Nghiệp Nam Tây Nguyên</t>
  </si>
  <si>
    <t>Ngã ba trạm xá trung đoàn 726</t>
  </si>
  <si>
    <t>Ngã ba đường vào xóm đạo (bưu điện)</t>
  </si>
  <si>
    <t>Ngã ba Quốc lộ 14C mới</t>
  </si>
  <si>
    <t>Cầu Đắk Huýt</t>
  </si>
  <si>
    <t>Trạm cửa khẩu Bu Prăng</t>
  </si>
  <si>
    <t>Ngã ba Lộc Ninh</t>
  </si>
  <si>
    <t>Ngã tư nhà Điểu Kran</t>
  </si>
  <si>
    <t>Giáp Bình Phước</t>
  </si>
  <si>
    <t>Cầu bon Bu Gia</t>
  </si>
  <si>
    <t>Ngã ba nhà ông Đỗ Ngọc Tâm</t>
  </si>
  <si>
    <t>Hết đất nhà ông Điểu Lý</t>
  </si>
  <si>
    <t>Hết đất Công ty Việt Bul</t>
  </si>
  <si>
    <t>Đường Liên Bon</t>
  </si>
  <si>
    <t>Đất nhà ông Trường</t>
  </si>
  <si>
    <t>Nhà ông Chiên (giáp ngã ba quốc lộ 14C mới)</t>
  </si>
  <si>
    <t>Trạm xá trung đoàn</t>
  </si>
  <si>
    <t>Ngã ba nhà ông Điểu Lý</t>
  </si>
  <si>
    <t>Ngã ba bon Bu Dăr (cây Xăng)</t>
  </si>
  <si>
    <t>Hết đất nhà ông Tuấn Thắm</t>
  </si>
  <si>
    <t>Ngã ba nhà ông Mai Ngọc Khoát</t>
  </si>
  <si>
    <t>Ngã ba đường đi Xóm đạo</t>
  </si>
  <si>
    <t>Giáp trung đoàn 726</t>
  </si>
  <si>
    <t>Nhà ông Điểu Nhép (giáp quốc lộ 14C mới)</t>
  </si>
  <si>
    <t>Ngã ba nhà ông Mai Ngọc Khoát (đường qua đập Đắk Ké)</t>
  </si>
  <si>
    <t>Đường vào đồn 10</t>
  </si>
  <si>
    <t>Ngã ba nhà bàn Ngân</t>
  </si>
  <si>
    <t>Hết đồn 10</t>
  </si>
  <si>
    <t>Đường vào Đắk Huýt</t>
  </si>
  <si>
    <t>Ngã ba đi vào cánh đồng 2</t>
  </si>
  <si>
    <t>Nhà ông Điểu Đê</t>
  </si>
  <si>
    <t>Nhà ông Điểu Trum</t>
  </si>
  <si>
    <t>Giáp đất nhà ông Trần Đăng Minh</t>
  </si>
  <si>
    <t>Giáp ngã ba Quốc lộ 14C mới</t>
  </si>
  <si>
    <t>Đường nội bon</t>
  </si>
  <si>
    <t>Ngã ba nhà ông Trịnh</t>
  </si>
  <si>
    <t>Giáp Quốc lộ 14C mới</t>
  </si>
  <si>
    <t>Ngã ba nhà ông Điểu Khơn</t>
  </si>
  <si>
    <t>Ngã ba nhà bà Phi Úc</t>
  </si>
  <si>
    <t>Ngã ba nhà ông Khoa</t>
  </si>
  <si>
    <t>Suối Đắk Ken</t>
  </si>
  <si>
    <t>Ngã ba nhà ông Điểu Lé</t>
  </si>
  <si>
    <t>Quốc lộ rừng PHN Thác Mơ</t>
  </si>
  <si>
    <t>Ngã ba nhà ông Hợp</t>
  </si>
  <si>
    <t>Ngã ba nhà ông Phê</t>
  </si>
  <si>
    <t>Ngã ba nhà ông Khá</t>
  </si>
  <si>
    <t>Đập Đắk Huýt 1</t>
  </si>
  <si>
    <t>Các tuyến đường nội bon Bu Lum</t>
  </si>
  <si>
    <t>Các tuyến đường nội bon Đắk Huýt</t>
  </si>
  <si>
    <t>V</t>
  </si>
  <si>
    <t>HUYỆN ĐẮK GLONG</t>
  </si>
  <si>
    <t>V.2</t>
  </si>
  <si>
    <t>V.3</t>
  </si>
  <si>
    <t>V.5</t>
  </si>
  <si>
    <t>Xã Quảng Sơn</t>
  </si>
  <si>
    <t>Đỉnh dốc 27</t>
  </si>
  <si>
    <t>Ngã ba đường vào Bon N'Ting (Km 0)</t>
  </si>
  <si>
    <t>Ngã ba đường đi xã Đắk Rmăng</t>
  </si>
  <si>
    <t>Km 0 (Ngã ba đường đi xã Đăk Rmăng hướng về Quảng Phú) + 500m</t>
  </si>
  <si>
    <t>Km 1 + 100 mét</t>
  </si>
  <si>
    <t>Km 1 + 200 mét</t>
  </si>
  <si>
    <t>Giáp ranh huyện Krông Nô</t>
  </si>
  <si>
    <t>Đường đi thôn Quảng Hợp</t>
  </si>
  <si>
    <t>Đường nhựa khu đất đấu giá (trọn đường)</t>
  </si>
  <si>
    <t>Đường đi thôn 2</t>
  </si>
  <si>
    <t>Km 0 + 100 mét hướng đường nhựa</t>
  </si>
  <si>
    <t>Ngã tư cây xăng Tân Sơn</t>
  </si>
  <si>
    <t>Ngã tư Bưu điện xã</t>
  </si>
  <si>
    <t>Nhà ông Thìn</t>
  </si>
  <si>
    <t>Đường đi thôn 3A</t>
  </si>
  <si>
    <t>Ngã tư chợ (Km0)</t>
  </si>
  <si>
    <t>Km 0+150 mét</t>
  </si>
  <si>
    <t>Km 0 + 250 mét</t>
  </si>
  <si>
    <t>Ngã ba giáp đường Đường Quốc lộ 28 (Tỉnh lộ 684 cũ)</t>
  </si>
  <si>
    <t>Nhà ông Long</t>
  </si>
  <si>
    <t>Trạm Y tế xã Quảng Sơn</t>
  </si>
  <si>
    <t>Đường đi xã Đắk Rmăng</t>
  </si>
  <si>
    <t>Ngã ba đường vào Bon R'long Phe</t>
  </si>
  <si>
    <t>Trạm Y tế Công ty 53</t>
  </si>
  <si>
    <t>Xưởng đũa cũ</t>
  </si>
  <si>
    <t>Giáp ranh xã Đắk Rmăng</t>
  </si>
  <si>
    <t>Đường đi Tỉnh lộ 686 (đi Quốc lộ 14)</t>
  </si>
  <si>
    <t>Đỉnh dốc 27 (Ngã ba đường Quốc lộ 28 (Tỉnh lộ 684 cũ))</t>
  </si>
  <si>
    <t>Giáp đất Công ty Đinh Nghệ</t>
  </si>
  <si>
    <t>Đất Công ty Đinh Nghệ</t>
  </si>
  <si>
    <t>Hết đất Công ty Thiên Sơn</t>
  </si>
  <si>
    <t>Giáp ranh huyện Đắk Song</t>
  </si>
  <si>
    <t>Đất ở các đường liên Thôn, Buôn khác cấp phối &gt;= 3,5 mét (không rải nhựa)</t>
  </si>
  <si>
    <t>Xã Quảng Hòa</t>
  </si>
  <si>
    <t>Đường rải nhựa trung tâm xã</t>
  </si>
  <si>
    <t>Từ Trụ sở UBND xã (Km 0) về hai phía, mỗi phía 500 mét</t>
  </si>
  <si>
    <t>Km 0 + 500 mét (Về hướng tỉnh Lâm Đồng)</t>
  </si>
  <si>
    <t>Ngã ba cây xăng thôn 9</t>
  </si>
  <si>
    <t>Hết đường rải nhựa thôn 10</t>
  </si>
  <si>
    <t>Km 0 + 500 mét (Về hướng xã Quảng Sơn)</t>
  </si>
  <si>
    <t>Ngã ba hội trường Thôn 6</t>
  </si>
  <si>
    <t>Ngã ba thôn 10, thôn 12</t>
  </si>
  <si>
    <t>Ngã ba đường bê tông vào hội trường thôn 12</t>
  </si>
  <si>
    <t>Cầu Đắk Tinh</t>
  </si>
  <si>
    <t>Đường nhựa thôn 6, thôn 12</t>
  </si>
  <si>
    <t>Đường cấp phối &gt;=3.5 mét</t>
  </si>
  <si>
    <t>Xã Đắk R'Măng</t>
  </si>
  <si>
    <t>Từ Trụ sở UBND xã về hai phía, mỗi phía 500 mét</t>
  </si>
  <si>
    <t>Đường đi bon Păng Xuôi</t>
  </si>
  <si>
    <t>Ngã ba đi Quảng Sơn (km 0)</t>
  </si>
  <si>
    <t>Trường dân tộc bán trú (Hết đường nhựa)</t>
  </si>
  <si>
    <t>Vào trong 1 km</t>
  </si>
  <si>
    <t>Đường vào thôn Sa Nar</t>
  </si>
  <si>
    <t>Đất ở mặt đường nhựa cụm 6</t>
  </si>
  <si>
    <t>Đất ở các khu vực còn lại</t>
  </si>
  <si>
    <t>V.6</t>
  </si>
  <si>
    <t>Xã Đắk Som</t>
  </si>
  <si>
    <t>Ngã ba đường đi xã Đắk Plao cũ</t>
  </si>
  <si>
    <t>Hết đường có rải nhựa Quốc lộ 28 thuộc địa giới hành chính xã Đắk Som</t>
  </si>
  <si>
    <t>Km 0 + 500 m (hướng về Quảng Khê)</t>
  </si>
  <si>
    <t>Ngã ba đường vào Bon B'Sréa</t>
  </si>
  <si>
    <t>Ngã ba đường đi Đắk Nang</t>
  </si>
  <si>
    <t>Đường vào nhà ông Đông</t>
  </si>
  <si>
    <t>Đường vào Bon B'Sréa</t>
  </si>
  <si>
    <t>Ngã ba Quốc lộ 28 đi Bon B'Sréa (đầu Bon)</t>
  </si>
  <si>
    <t>Chân Đập Bon B'Sréa</t>
  </si>
  <si>
    <t>Chân Đập Bon B’Sréa</t>
  </si>
  <si>
    <t>Ngã ba Quốc lộ 28 đi Bon B'Sréa (cuối Bon)</t>
  </si>
  <si>
    <t>Khu dân cư thôn 1 Đắk Nang</t>
  </si>
  <si>
    <t>Khu dân cư thôn 2, 3 Đắk Nang</t>
  </si>
  <si>
    <t>Khu dân cư thôn 4 Đắk Nang</t>
  </si>
  <si>
    <t>Các trục đường nhựa khác &gt;=3,5 mét còn lại</t>
  </si>
  <si>
    <t>V.7</t>
  </si>
  <si>
    <t>Xã Đắk Plao</t>
  </si>
  <si>
    <t>Đường vào tái định cư xã Đắk Plao (trục đường chính)</t>
  </si>
  <si>
    <t>Cầu Đắk Plao</t>
  </si>
  <si>
    <t>Giáp ranh xã Đắk R'Măng</t>
  </si>
  <si>
    <t>Các tuyến đường nhựa vào các khu dân cư thôn 1, 2, 3, 4, 5</t>
  </si>
  <si>
    <t>Đất ở các tuyến đường liên thôn cấp phối &gt;=3,5m</t>
  </si>
  <si>
    <t>VI</t>
  </si>
  <si>
    <t>HUYỆN ĐẮK SONG</t>
  </si>
  <si>
    <t>VI.1</t>
  </si>
  <si>
    <t>Xã Nam Bình</t>
  </si>
  <si>
    <t>Giáp ranh giới xã Thuận Hạnh</t>
  </si>
  <si>
    <t>Cây xăng ông Diệm</t>
  </si>
  <si>
    <t>Hết trụ sở đoàn 505</t>
  </si>
  <si>
    <t>Giáp ranh giới thị trấn Đức An</t>
  </si>
  <si>
    <t>Đường Tỉnh lộ 682</t>
  </si>
  <si>
    <t>Km 0 Quốc lộ 14 (ngã ba rừng lạnh)</t>
  </si>
  <si>
    <t>Km 0 + 450 m</t>
  </si>
  <si>
    <t>Ranh giới xã Đắk Hòa</t>
  </si>
  <si>
    <t>Ngã ba Đức An Quốc lộ14C</t>
  </si>
  <si>
    <t>Quốc lộ14C Km0 + 300m</t>
  </si>
  <si>
    <t>Cầu Thuận Hà</t>
  </si>
  <si>
    <t>Ngã ba đường nhà ông Tài</t>
  </si>
  <si>
    <t>Hết cây xăng Cường Thảo</t>
  </si>
  <si>
    <t>Hết ranh giới xã Nam Bình</t>
  </si>
  <si>
    <t>Ranh giới thị trấn Đức An</t>
  </si>
  <si>
    <t>Ngã ba vào UBND xã Nam Bình</t>
  </si>
  <si>
    <t>Cộng thêm 250 m</t>
  </si>
  <si>
    <t>Các trục đường của khu dân cư Thôn 10 + Thôn 11</t>
  </si>
  <si>
    <t>VI.2</t>
  </si>
  <si>
    <t>Xã Thuận Hà</t>
  </si>
  <si>
    <t>Đường Quốc lộ 14C</t>
  </si>
  <si>
    <t>Ranh giới xã Nam Bình</t>
  </si>
  <si>
    <t>Cầu Đầm Giỏ</t>
  </si>
  <si>
    <t>Trường Vừa A Dính</t>
  </si>
  <si>
    <t>Giáp ranh giới xã Đắk N'Drung</t>
  </si>
  <si>
    <t>Trường Hoa Ban</t>
  </si>
  <si>
    <t>Ranh giới xã Đắk Búk So</t>
  </si>
  <si>
    <t>VI.3</t>
  </si>
  <si>
    <t>Xã Nâm N'Jang</t>
  </si>
  <si>
    <t>Ranh giới thị trấn Đức An + 200m</t>
  </si>
  <si>
    <t>Cầu 20 + 100m</t>
  </si>
  <si>
    <t>Ngã tư cầu 20 +100m</t>
  </si>
  <si>
    <t>Giáp ranh giới xã Trường Xuân</t>
  </si>
  <si>
    <t>Đường vào thủy điện</t>
  </si>
  <si>
    <t>Km 0 ngã ba vào thủy điện + 500m</t>
  </si>
  <si>
    <t>Đường tỉnh lộ 686</t>
  </si>
  <si>
    <t>Quốc lộ 14 (ngã tư cầu 20)</t>
  </si>
  <si>
    <t>Hết Trường Nguyễn Văn Trỗi</t>
  </si>
  <si>
    <t>Chùa Hoa Quang</t>
  </si>
  <si>
    <t>Đập nước (ranh giới xã Đắk N'Drung)</t>
  </si>
  <si>
    <t>Lâm trường Đắk N’Tao</t>
  </si>
  <si>
    <t>Lâm trường Đắk N'Tao</t>
  </si>
  <si>
    <t>Đường liên xã Nâm N'Jang - Đắk N'Drung</t>
  </si>
  <si>
    <t>Tỉnh lộ 686 (cầu Thác)</t>
  </si>
  <si>
    <t>Ranh giới xã Đắk N'Drung</t>
  </si>
  <si>
    <t>VI.4</t>
  </si>
  <si>
    <t>Xã Thuận Hạnh</t>
  </si>
  <si>
    <t>Vườn ươm Công ty Lâm nghiệp Thuận Tân</t>
  </si>
  <si>
    <t>Km 796 (ngã ba đồn 8 cũ)</t>
  </si>
  <si>
    <t>Km 796 (ngã ba đồn 8 cũ) về hướng Đắk Mil 200m</t>
  </si>
  <si>
    <t>Ranh giới huyện Đắk Mil</t>
  </si>
  <si>
    <t>Ngã ba Thuận Thành (nhà ông Vũ Đức Bình)</t>
  </si>
  <si>
    <t>Đường vào đồn 765</t>
  </si>
  <si>
    <t>Đường vào UBND xã</t>
  </si>
  <si>
    <t>Ngã ba cây xăng Thành Trọng</t>
  </si>
  <si>
    <t>Cầu thôn Thuận Lợi - Thuận Tình</t>
  </si>
  <si>
    <t>Ngã ba (nhà ông Vũ Văn Tiên) thôn Thuận Tình</t>
  </si>
  <si>
    <t>Đường vào nhà thờ Bình Hà</t>
  </si>
  <si>
    <t>Ranh giới xã Thuận Hà</t>
  </si>
  <si>
    <t>Cầu nhà ông Trần Văn Sỹ</t>
  </si>
  <si>
    <t>Ngã tư Thuận Nghĩa về hướng cầu nhà ông Trần Văn Sỹ 300m</t>
  </si>
  <si>
    <t>Ngã tư Thuận Nghĩa</t>
  </si>
  <si>
    <t>Hết đất nhà Trúc Vinh (đại lý thu mua nông sản)</t>
  </si>
  <si>
    <t>Đất ở ven trục đường chính các thôn</t>
  </si>
  <si>
    <t>VI.6</t>
  </si>
  <si>
    <t>Xã Đắk Mol</t>
  </si>
  <si>
    <t>Giáp huyện Đắk Mil</t>
  </si>
  <si>
    <t>Cống nhà bà Xuyến thôn Đắk Sơn 1</t>
  </si>
  <si>
    <t>Cổng văn hóa thôn Đắk Sơn 1</t>
  </si>
  <si>
    <t>Hết đường vòng thôn Đắk Sơn 1</t>
  </si>
  <si>
    <t>Ngã ba Tỉnh lộ 682</t>
  </si>
  <si>
    <t>Giáp thôn Đắk Sơn 2 - Đắk Hòa</t>
  </si>
  <si>
    <t>Giáp ranh giới xã Đắk Sắk</t>
  </si>
  <si>
    <t>Giáp ranh giới xã Đắk Hòa</t>
  </si>
  <si>
    <t>Hết thôn Hà Nam Ninh</t>
  </si>
  <si>
    <t>Đường đi E29</t>
  </si>
  <si>
    <t>Cổng văn hóa thôn Hà Nam Ninh</t>
  </si>
  <si>
    <t>Ngã ba nhà ông Nguyễn Xuân Trung thôn Hà Nam Ninh</t>
  </si>
  <si>
    <t>Đoạn đường còn lại</t>
  </si>
  <si>
    <t>VI.7</t>
  </si>
  <si>
    <t>Xã Đắk N'Drung</t>
  </si>
  <si>
    <t>Đường liên xã Đắk N’Drung - Nam Bình</t>
  </si>
  <si>
    <t>Đường liên xã Đắk N’Drung - Nâm N’Jang</t>
  </si>
  <si>
    <t>Ngã ba tỉnh lộ 686</t>
  </si>
  <si>
    <t xml:space="preserve">Hết trường cấp III </t>
  </si>
  <si>
    <t>Đường liên xã Đắk N'Drung - Thuận Hà</t>
  </si>
  <si>
    <t>Ngã ba Công ty cà phê</t>
  </si>
  <si>
    <t>Ngã ba nhà ông Trọng</t>
  </si>
  <si>
    <t>Hết nhà thờ Bu Roá</t>
  </si>
  <si>
    <t>Hết nhà thờ Bu Róa</t>
  </si>
  <si>
    <t>Hết bưu điện</t>
  </si>
  <si>
    <t>Ngã ba Công ty cà phê Đắk Nông</t>
  </si>
  <si>
    <t>Giáp xã Đắk Búk So</t>
  </si>
  <si>
    <t>Trạm y tế</t>
  </si>
  <si>
    <t>Ngã ba nhà Hiền Loan</t>
  </si>
  <si>
    <t>VI.8</t>
  </si>
  <si>
    <t>Xã Đắk Hòa</t>
  </si>
  <si>
    <t>Ranh giới xã Đắk Mol</t>
  </si>
  <si>
    <t>Đập nước Đắk Mol</t>
  </si>
  <si>
    <t>Km 0 (đập nước)</t>
  </si>
  <si>
    <t>Nhà ông Tiếp</t>
  </si>
  <si>
    <t>Ranh giới thôn rừng lạnh</t>
  </si>
  <si>
    <t>Hết Công ty lâm nghiệp Đắk Hòa</t>
  </si>
  <si>
    <t>Ngã ba Đắk Hoà (nhà bà Ngọc)</t>
  </si>
  <si>
    <t>Ranh giới xã Đắk Mol (thôn Hà Nam Ninh)</t>
  </si>
  <si>
    <t>Giáp tỉnh lộ 682</t>
  </si>
  <si>
    <t>Giáp tỉnh lộ 682 (cầu khỉ)</t>
  </si>
  <si>
    <t xml:space="preserve">Hết đất ông Cao Tiến Đạt </t>
  </si>
  <si>
    <t>Thị trấn Đức An</t>
  </si>
  <si>
    <t>l</t>
  </si>
  <si>
    <t>Ranh giới thị trấn và xã Nam Bình</t>
  </si>
  <si>
    <t>Cổng huyện đội</t>
  </si>
  <si>
    <t>- Phía đông (trái)</t>
  </si>
  <si>
    <t>- Phía tây (phải)</t>
  </si>
  <si>
    <t>Cổng Huyện đội</t>
  </si>
  <si>
    <t>Dịch vụ công</t>
  </si>
  <si>
    <t>Hết trụ sở Ngân hàng nông nghiệp</t>
  </si>
  <si>
    <t xml:space="preserve">Phía đông (trái) </t>
  </si>
  <si>
    <t>Phía tây (phải)</t>
  </si>
  <si>
    <t>Đường vào xã Thuận Hà (Kiểm lâm)</t>
  </si>
  <si>
    <t>Km 809</t>
  </si>
  <si>
    <t>Giáp ranh giới xã Nâm N'Jang</t>
  </si>
  <si>
    <t>Đường xuống đập Đắk Rlong</t>
  </si>
  <si>
    <t>Km0 (ngã ba bưu điện)</t>
  </si>
  <si>
    <t>Ngã ba nhà ông Lê Văn Quyền</t>
  </si>
  <si>
    <t>Đường hành chính</t>
  </si>
  <si>
    <t>Chi cục thuế (Quốc lộ 14)</t>
  </si>
  <si>
    <t>Đường khu hành chính</t>
  </si>
  <si>
    <t>Đường đi thôn 10 (Đắk N'Drung)</t>
  </si>
  <si>
    <t>Đường vào thôn 6 (Ma Nham - Trung tâm y tế)</t>
  </si>
  <si>
    <t>Khu tái định cư (trước cổng huyện đội) các trục đường chính</t>
  </si>
  <si>
    <t>Khu tái định cư (sau cổng huyện đội) các trục đường chính</t>
  </si>
  <si>
    <t>Đường số 2 sau UBND thị trấn Đức An</t>
  </si>
  <si>
    <t>Đường đi xã Thuận Hà</t>
  </si>
  <si>
    <t>Km0 Quốc lộ 14 (Hạt Kiểm lâm)</t>
  </si>
  <si>
    <t>Hết sân bóng Phương Loan</t>
  </si>
  <si>
    <t>Đường vào Đài phát thanh và truyền hình</t>
  </si>
  <si>
    <t>Giáo xứ Hòa Tiến</t>
  </si>
  <si>
    <t>Đoạn đường còn lại của đường vào Đài phát thanh truyền hình</t>
  </si>
  <si>
    <t>Khu dân cư phía Nam sát UBND thị trấn Đức An</t>
  </si>
  <si>
    <t>Đường vào khu nhà công vụ giáo viên</t>
  </si>
  <si>
    <t>Nhà ông Đoàn Thế Dự</t>
  </si>
  <si>
    <t>Đường vào xưởng cưa nhà ông Vũ Duy Bình</t>
  </si>
  <si>
    <t>Xưởng cưa nhà ông Vũ Duy Bình</t>
  </si>
  <si>
    <t>Ranh giới giữa tổ 3 và tổ 4</t>
  </si>
  <si>
    <t>Ranh giới thị trấn</t>
  </si>
  <si>
    <t>Đường nối</t>
  </si>
  <si>
    <t>Trường Tiểu học Chu Văn An</t>
  </si>
  <si>
    <t>Lô 2 thuộc khu dân cư Bến xe</t>
  </si>
  <si>
    <t>Đường vào khối dân vận</t>
  </si>
  <si>
    <t>Km0 Quốc lộ 14 (Ngã ba đường vào khối dân vận)</t>
  </si>
  <si>
    <t>Nhà ông Vũ Mạnh Đính</t>
  </si>
  <si>
    <t>Đường vành đai phía Tây huyện Đắk Song</t>
  </si>
  <si>
    <t>Đường vành đai phía Đông huyện Đắk Song</t>
  </si>
  <si>
    <t>VII</t>
  </si>
  <si>
    <t>HUYỆN CƯ JÚT</t>
  </si>
  <si>
    <t>VII.1</t>
  </si>
  <si>
    <t>Xã Tâm Thắng</t>
  </si>
  <si>
    <t>Ngã 3 Khu công Nghiệp Tâm Thắng</t>
  </si>
  <si>
    <t>Cầu 14</t>
  </si>
  <si>
    <t>Đường đi Nam Dong</t>
  </si>
  <si>
    <t>Ngã 3 Quốc lộ 14</t>
  </si>
  <si>
    <t>Cổng Trường Trung học phổ thông Phan Chu Trinh</t>
  </si>
  <si>
    <t>Ngã 4 Trường Trung học phổ thông Phan Chu Trinh</t>
  </si>
  <si>
    <t>Ngã 3 hết thôn 9</t>
  </si>
  <si>
    <t>Cầu sắt (Giáp ranh Nam Dong)</t>
  </si>
  <si>
    <t>Đường vào nhà máy đường</t>
  </si>
  <si>
    <t>Suối hương</t>
  </si>
  <si>
    <t>Đường vào Trường Trung học cơ sở Phan Đình Phùng</t>
  </si>
  <si>
    <t>Trường Trung học cơ sở Phan Đình Phùng</t>
  </si>
  <si>
    <t>Ngã 4 buôn Ea Pô</t>
  </si>
  <si>
    <t>Đường bê tông thôn 10</t>
  </si>
  <si>
    <t>Ngã 4 nhà ông Hải</t>
  </si>
  <si>
    <t xml:space="preserve">Liên thôn </t>
  </si>
  <si>
    <t>Nhà ông Hải</t>
  </si>
  <si>
    <t>Ngã 4 buôn EaPô</t>
  </si>
  <si>
    <t>Đường thôn 2 đi thôn 4, 5</t>
  </si>
  <si>
    <t>Ngã 3 nhà ông Dũng</t>
  </si>
  <si>
    <t>Ngã 3 hồ câu Đồng Xanh</t>
  </si>
  <si>
    <t>Cầu nhà ông Chính</t>
  </si>
  <si>
    <t>Ngã 3 nhà ông Cường</t>
  </si>
  <si>
    <t>Đường sinh thái</t>
  </si>
  <si>
    <t xml:space="preserve">Quốc lộ 14 </t>
  </si>
  <si>
    <t>Giáp suối hương (khu bộ đội)</t>
  </si>
  <si>
    <t>Đường Buôn Nui</t>
  </si>
  <si>
    <t>Ngã 4 nhà ông Việt</t>
  </si>
  <si>
    <t>Đường thôn 6</t>
  </si>
  <si>
    <t>Cầu nhà ông Thản</t>
  </si>
  <si>
    <t>Nhà ông Soát</t>
  </si>
  <si>
    <t>Đường Tấn Hải đi Buôn Trum</t>
  </si>
  <si>
    <t>Đường thôn 3 đi UBND xã Tâm Thắng</t>
  </si>
  <si>
    <t>Ngã 3 nhà ông Ngọ</t>
  </si>
  <si>
    <t>Ngã 3 nhà ông Hưng</t>
  </si>
  <si>
    <t>Ngã 3 đường sinh thái</t>
  </si>
  <si>
    <t>Đất ở còn lại các trục đường nhánh (đường bê tông, nhựa) của trục chính</t>
  </si>
  <si>
    <t>VII.2</t>
  </si>
  <si>
    <t>Xã Trúc Sơn</t>
  </si>
  <si>
    <t>Cổng Công ty Tân Phát</t>
  </si>
  <si>
    <t>Giáp xã Đắk Gằn</t>
  </si>
  <si>
    <t>Đường đi Cư K'Nia</t>
  </si>
  <si>
    <t>Chân dốc Cổng trời</t>
  </si>
  <si>
    <t>Đường bê tông thôn 1</t>
  </si>
  <si>
    <t>Đường bê tông liên thôn 1, 2, 3, 4</t>
  </si>
  <si>
    <t>Đường bê tông thôn 3</t>
  </si>
  <si>
    <t>VII.3</t>
  </si>
  <si>
    <t>Xã Cư K'Nia</t>
  </si>
  <si>
    <t>Đường trục chính</t>
  </si>
  <si>
    <t>Giáp ranh xã Trúc Sơn</t>
  </si>
  <si>
    <t>Cổng Văn hóa thôn 1</t>
  </si>
  <si>
    <t>Nhà ông Tặng</t>
  </si>
  <si>
    <t>Hết đất nhà ông Tại</t>
  </si>
  <si>
    <t>Cầu Đắk Drông</t>
  </si>
  <si>
    <t>Ngã 3 nhà ông Thịnh</t>
  </si>
  <si>
    <t>Trường Chu Văn An</t>
  </si>
  <si>
    <t>Ngã 3 nhà ông Nhàn</t>
  </si>
  <si>
    <t>Cổng Văn hóa thôn 2</t>
  </si>
  <si>
    <t>Trụ sở UBND xã</t>
  </si>
  <si>
    <t>Cầu Hòa An</t>
  </si>
  <si>
    <t>Đường vào thôn 9, 10</t>
  </si>
  <si>
    <t>Đường vào thôn 5, thôn 6</t>
  </si>
  <si>
    <t>Ngã 3 nhà ông Nhàn + 100m</t>
  </si>
  <si>
    <t>Ngã 3 công trình nước sạch</t>
  </si>
  <si>
    <t>Khu dân cư thôn 12 (bổ sung)</t>
  </si>
  <si>
    <t>VII.4</t>
  </si>
  <si>
    <t>Xã Nam Dong</t>
  </si>
  <si>
    <t>Các trục đường chính</t>
  </si>
  <si>
    <t>Ngã 3 nhà ông Thái</t>
  </si>
  <si>
    <t>Ngã 3 nhà ông Nghiệp</t>
  </si>
  <si>
    <t>Ngã 3 Khánh Bạc</t>
  </si>
  <si>
    <t xml:space="preserve">Ngã 3 Khánh Bạc </t>
  </si>
  <si>
    <t>Ngã 3 thôn 3 (Nhà ông Lai)</t>
  </si>
  <si>
    <t>Ngã 4 trường Phan Bội Châu</t>
  </si>
  <si>
    <t>Ngã 3 phân trường thôn 1</t>
  </si>
  <si>
    <t>Giáp ranh xã EaPô</t>
  </si>
  <si>
    <t>Đường đi buôn Tia</t>
  </si>
  <si>
    <t xml:space="preserve">Ngã 3 nhà ông Thái </t>
  </si>
  <si>
    <t>Ngã 4 Đức Lợi</t>
  </si>
  <si>
    <t>Đường đi Đắk Drông (A)</t>
  </si>
  <si>
    <t>Km 0 (ngã 3 Khánh Bạc)</t>
  </si>
  <si>
    <t>Ngã 4 tuyến 2 thôn 10, thôn 6</t>
  </si>
  <si>
    <t>Hội trường Thôn 7</t>
  </si>
  <si>
    <t>Giáp ranh xã Đắk Drông</t>
  </si>
  <si>
    <t>Đường đi Đắk Drông (B)</t>
  </si>
  <si>
    <t>Km 0 (Ngã 3 nhà ông Khoán)</t>
  </si>
  <si>
    <t>Ngã 4 tuyến 2 thôn 6</t>
  </si>
  <si>
    <t>Hết khu dân cư thôn 5</t>
  </si>
  <si>
    <t>Đường đi xã Tâm Thắng</t>
  </si>
  <si>
    <t>Ngã 4 chợ Nam Dong</t>
  </si>
  <si>
    <t>Nhà ông Chiểu</t>
  </si>
  <si>
    <t>Ngã 4 Đài Tưởng Niệm</t>
  </si>
  <si>
    <t>Đường đi xã Đắk Wil</t>
  </si>
  <si>
    <t>Ngã 3 tuyến 2 thôn Trung Tâm</t>
  </si>
  <si>
    <t>Ngã 3 nhà ông Quýnh+50m</t>
  </si>
  <si>
    <t>Ngã 3 nhà ông Quýnh+50 m</t>
  </si>
  <si>
    <t>Hết đất nhà ông Nhạc (thôn 4)</t>
  </si>
  <si>
    <t>Giáp ranh Đắk Wil</t>
  </si>
  <si>
    <t>Đường vào khu dân cư thôn 3</t>
  </si>
  <si>
    <t>Ngã 3 nhà ông Sơn</t>
  </si>
  <si>
    <t>Ngã 3 nhà ông Chiến thôn 2</t>
  </si>
  <si>
    <t>Nhà ông Hoè</t>
  </si>
  <si>
    <t>Ngã 3 nhà ông Nhạ</t>
  </si>
  <si>
    <t>Cầu ông Thái</t>
  </si>
  <si>
    <t>Buôn Nui</t>
  </si>
  <si>
    <t>Ngã 3 ông Nhạ</t>
  </si>
  <si>
    <t>Ngã 3 nhà ông Nhân</t>
  </si>
  <si>
    <t>Ngã 3 nhà ông Công</t>
  </si>
  <si>
    <t>Toàn bộ tuyến hai thôn 6</t>
  </si>
  <si>
    <t>Toàn bộ tuyến hai thôn 10</t>
  </si>
  <si>
    <t>Toàn bộ tuyến hai thôn 13</t>
  </si>
  <si>
    <t>Toàn bộ tuyến 2 thôn Trung tâm (Sau UBND xã)</t>
  </si>
  <si>
    <t>Đường đi thôn 12</t>
  </si>
  <si>
    <t>Ngã 3 vườn điều</t>
  </si>
  <si>
    <t>Giáp ranh xã Tâm Thắng</t>
  </si>
  <si>
    <t>Giáp ranh xã Ea Pô</t>
  </si>
  <si>
    <t>Toàn bộ tuyến 2 thôn 1, thôn 7, thôn 8, thôn 9, thôn Tân Ninh</t>
  </si>
  <si>
    <t>Đất ở khu dân cư các trục đường xương cá, thôn buôn</t>
  </si>
  <si>
    <t>Cầu sắt</t>
  </si>
  <si>
    <t>Đường vào UBND xã mới</t>
  </si>
  <si>
    <t>UBND xã + 400m</t>
  </si>
  <si>
    <t>Đường từ UBND xã mới đi trục đường chính</t>
  </si>
  <si>
    <t>Ngã 3 cây xăng Anh Tuấn</t>
  </si>
  <si>
    <t>Ngã 3 Trường Trung học cơ sở Nguyễn Tất Thành</t>
  </si>
  <si>
    <t>Ngã 3 nhà ông Hiến</t>
  </si>
  <si>
    <t>Ngã 3 đường vào UBND xã</t>
  </si>
  <si>
    <t>VII.5</t>
  </si>
  <si>
    <t>Trục đường chính</t>
  </si>
  <si>
    <t>Giáp ranh Nam Dong</t>
  </si>
  <si>
    <t>Cách tim cổng chợ 200m</t>
  </si>
  <si>
    <t>Tim cổng chợ về hai phía, mỗi phía 200m</t>
  </si>
  <si>
    <t>Ranh giới thôn 5, thôn 6</t>
  </si>
  <si>
    <t>Cách cổng UBND xã 500m</t>
  </si>
  <si>
    <t>Cổng UBND xã về hai phía mỗi phía 500m</t>
  </si>
  <si>
    <t>Đường UBND xã đi Quán Lý</t>
  </si>
  <si>
    <t>Cầu thôn 15</t>
  </si>
  <si>
    <t>Cầu Suối Kiều</t>
  </si>
  <si>
    <t>Đường đi Quán Lý</t>
  </si>
  <si>
    <t>Km 0 (UBND xã)</t>
  </si>
  <si>
    <t>Cách ngã 3 Quán Lý trừ 100m</t>
  </si>
  <si>
    <t>Trung tâm ngã 3 Quán Lý về 3 phía, mỗi phía 100m</t>
  </si>
  <si>
    <t>Từ ngã 3 Quán Lý + 100m</t>
  </si>
  <si>
    <t>Giáp ranh xã Đắk Wil</t>
  </si>
  <si>
    <t>Giáp ranh xã Nam Dong</t>
  </si>
  <si>
    <t>Hết khu Ki ốt chợ</t>
  </si>
  <si>
    <t>Hết khu Ki ốt chợ + 500 (Về phía cầu Cư K'Nia)</t>
  </si>
  <si>
    <t>Hết Khu Ki ốt chợ + 500m</t>
  </si>
  <si>
    <t>Cầu Cư K'Nia</t>
  </si>
  <si>
    <t>Đường đi lòng hồ</t>
  </si>
  <si>
    <t>Ngã 3 thôn 10</t>
  </si>
  <si>
    <t>Cầu thôn 11</t>
  </si>
  <si>
    <t>Bờ đập lòng hồ</t>
  </si>
  <si>
    <t>Hết thôn 20</t>
  </si>
  <si>
    <t>Đường đi thôn 17</t>
  </si>
  <si>
    <t>Ngã 3 nhà ông Đội (thôn 17)</t>
  </si>
  <si>
    <t>Đường đi thôn 19</t>
  </si>
  <si>
    <t>Trường học thôn 19</t>
  </si>
  <si>
    <t>Đất ở khu dân cư các trục đường xương cá chính vào thôn, buôn</t>
  </si>
  <si>
    <t>VII.6</t>
  </si>
  <si>
    <t>Xã Ea Pô</t>
  </si>
  <si>
    <t>Trục đường chính (Đường nhựa)</t>
  </si>
  <si>
    <t>Ranh giới xã Nam Dong</t>
  </si>
  <si>
    <t>Ngã 4 thôn Thanh Tâm (ngã 4 chợ Ea Pô) trừ (-) 150m</t>
  </si>
  <si>
    <t>Ngã 3 Trạm xá xã</t>
  </si>
  <si>
    <t>Ngã 3 thôn Tân Sơn</t>
  </si>
  <si>
    <t>Ranh giới xã ĐăkWil</t>
  </si>
  <si>
    <t>Ngã 4 thôn Thanh Tâm</t>
  </si>
  <si>
    <t>Ngã 3 nhà ông Lộc</t>
  </si>
  <si>
    <t>Đường đi Buôn Nui (Ngã 3 cây mít)</t>
  </si>
  <si>
    <t>Đường trục chính đi thôn Buôn Nui (Nam Dong đi Buôn Nui)</t>
  </si>
  <si>
    <t>Mốc địa giới 3 mặt bờ sông</t>
  </si>
  <si>
    <t>Đường đi thôn Trung Sơn</t>
  </si>
  <si>
    <t>Ngã 4 thôn Trung Sơn</t>
  </si>
  <si>
    <t>Ngã 3 nhà ông Tuất</t>
  </si>
  <si>
    <t>Đường đi thác Linda</t>
  </si>
  <si>
    <t>Ngã 3 trạm y tế xã (Thôn 4)</t>
  </si>
  <si>
    <t>Đường đi thôn Nam Tiến</t>
  </si>
  <si>
    <t>Ngã 3 thôn Suối Tre</t>
  </si>
  <si>
    <t>Đường Thanh Xuân đi thôn Tân Tiến</t>
  </si>
  <si>
    <t>Ngã 3 Thanh Xuân (Km0 đường đi Đắk Win)</t>
  </si>
  <si>
    <t>Ngã 4 Tân Tiến (Km0 đường đi Đắk Win)</t>
  </si>
  <si>
    <t>Đường đi thôn Hợp Thành</t>
  </si>
  <si>
    <t>Ngã 3 thôn Hợp Thành</t>
  </si>
  <si>
    <t>Hết nhà ông Nghiệp</t>
  </si>
  <si>
    <t>Đường đi ngã sáu</t>
  </si>
  <si>
    <t>Từ nhà ông Tài</t>
  </si>
  <si>
    <t>Hết ngã sáu</t>
  </si>
  <si>
    <t>Đường vào khu 3 tầng</t>
  </si>
  <si>
    <t>Đường đi thôn Thanh Xuân</t>
  </si>
  <si>
    <t>Km 0 (Ngã 4 thôn Thanh Tâm (Ngã 4 chợ)</t>
  </si>
  <si>
    <t>Km 0 + 150m (Nhà ông Chất)</t>
  </si>
  <si>
    <t>Hết khu dân cư</t>
  </si>
  <si>
    <t>Ngã 3 nhà ông Đậu</t>
  </si>
  <si>
    <t>Khu Tái định cư Cồn Dầu</t>
  </si>
  <si>
    <t>Khu Tái định cư Thủy điện SêRêPôk 3</t>
  </si>
  <si>
    <t>VII.7</t>
  </si>
  <si>
    <t>Xã Đắk Wil</t>
  </si>
  <si>
    <t>Km 0 (Cổng chợ Đắk Wil) về hai phía, mỗi phía 150m</t>
  </si>
  <si>
    <t>Km 0 + 150m</t>
  </si>
  <si>
    <t>Trường Tiểu học Lê Quý Đôn</t>
  </si>
  <si>
    <t>Cách ngã 3 (Nhà ông Dục - 50m)</t>
  </si>
  <si>
    <t>Cách ngã 3 nhà ông Dục + 50m</t>
  </si>
  <si>
    <t>Ngã 3 nhà ông Dục</t>
  </si>
  <si>
    <t>Ngã 3 nhà ông Dục + 200m</t>
  </si>
  <si>
    <t>Bưu điện Văn hóa xã</t>
  </si>
  <si>
    <t>Ngã 3 nhà ông Thạch</t>
  </si>
  <si>
    <t>Hết thôn 9</t>
  </si>
  <si>
    <t>Ngã 3 chợ</t>
  </si>
  <si>
    <t>Ngã 3 thôn Hà Thông, Thái Học</t>
  </si>
  <si>
    <t>Giáp ĐăkDrông</t>
  </si>
  <si>
    <t>Ngã 3 ông Đề</t>
  </si>
  <si>
    <t>Giáp xã Nam Dong</t>
  </si>
  <si>
    <t>Ngã 3 ông 4</t>
  </si>
  <si>
    <t>Hết cổng trường cấp 3</t>
  </si>
  <si>
    <t>Thị trấn Ea Tling</t>
  </si>
  <si>
    <t>Đường nguyễn Tất Thành (về phía Đắk Nông)</t>
  </si>
  <si>
    <t>Cửa hàng xe máy Bảo Long</t>
  </si>
  <si>
    <t>Ngã 5 đường Ngô Quyền</t>
  </si>
  <si>
    <t>Đường Nguyễn Tất Thành (về phía Đắk Lắk)</t>
  </si>
  <si>
    <t>Hết cửa hàng xe máy Lai Hương</t>
  </si>
  <si>
    <t>Hết cửa hàng xe máy Gia Vạn Lợi</t>
  </si>
  <si>
    <t>Ngã 5 đường Trần Hưng Đạo</t>
  </si>
  <si>
    <t>Ngã 3 đường Bà Triệu (Cổng thôn Văn hoá TDP 4)</t>
  </si>
  <si>
    <t>Ngã 3 đường Bà Triệu (Cổng thôn Văn hóa TDP 4)</t>
  </si>
  <si>
    <t>Ngã 4 đường Nguyễn Du (vào Thác Trinh Nữ)</t>
  </si>
  <si>
    <t>Nhà máy nước sạch</t>
  </si>
  <si>
    <t>Hết ranh giới Thị trấn giáp huyện Krông Nô</t>
  </si>
  <si>
    <t>Đường Nguyễn Du (vào thác Trinh Nữ)</t>
  </si>
  <si>
    <t>Km 0 (ngã 4 đường Hùng Vương)</t>
  </si>
  <si>
    <t>Cổng thác Trinh Nữ</t>
  </si>
  <si>
    <t>Đường Hai Bà Trưng (vào TDP 6)</t>
  </si>
  <si>
    <t>Ngã 5 đầu đường Hai Bà Trưng</t>
  </si>
  <si>
    <t>Đường Nguyễn Hữu Thọ (Ngã 3 nhà ông Xế)</t>
  </si>
  <si>
    <t>Ngã 3 đường Nguyễn Du (vào thác Trinh Nữ)</t>
  </si>
  <si>
    <t>Km 0 Quốc lộ 14 (ngã 3 đường Nguyễn Tất Thành)</t>
  </si>
  <si>
    <t>Km 0 +130m</t>
  </si>
  <si>
    <t>Hết nhà thờ từ đường họ Phạm</t>
  </si>
  <si>
    <t>Đường Nguyễn Văn Linh (đường đi Nam Dong)</t>
  </si>
  <si>
    <t>Km 0 Quốc lộ 14 (ngã 4 Nguyễn Tất Thành)</t>
  </si>
  <si>
    <t>Ngã 3 đường Lê Lợi</t>
  </si>
  <si>
    <t>Ngã 4 đường Phan Chu Trinh</t>
  </si>
  <si>
    <t>Đường Phan Chu Trinh (đường Tấn Hải)</t>
  </si>
  <si>
    <t>Đường Phạm Văn Đồng (Khu phố chợ)</t>
  </si>
  <si>
    <t>Km 0 Quốc lộ 14 (Ngã 4 Nguyễn Tất Thành)</t>
  </si>
  <si>
    <t>Ngã 5 đường Lý Tự Trọng (Ngã 5 nhà ông Tòng)</t>
  </si>
  <si>
    <t>Đường Đinh Thiên Hoàng</t>
  </si>
  <si>
    <t>Km 0 Quốc lộ14 (Ngã 3 Nguyễn Tất Thành)</t>
  </si>
  <si>
    <t>Ngã 3 đường Phạm Văn Đồng</t>
  </si>
  <si>
    <t>Ngã 3 đường Quang Trung</t>
  </si>
  <si>
    <t>Ngã 3 đường Lý Tự Trọng (đường vào TDP 7)</t>
  </si>
  <si>
    <t>Ngã 3 đường Hai Bà Trưng</t>
  </si>
  <si>
    <t>Ngã 3 đường Lê Hồng Phong</t>
  </si>
  <si>
    <t>Ngã 3 đường Nơ Trang Gưr</t>
  </si>
  <si>
    <t>Ngã 3 nhà ông Sắc</t>
  </si>
  <si>
    <t>Ngã 3 đường Trần Hưng Đạo</t>
  </si>
  <si>
    <t>Giáp cầu</t>
  </si>
  <si>
    <t>Nhà máy điều (Cổng chính)</t>
  </si>
  <si>
    <t>Nhà máy điều (Cổng phụ)</t>
  </si>
  <si>
    <t>Đường Lê Quý Đôn (Tuyến 2 Bon U2)</t>
  </si>
  <si>
    <t>Ngã 3 đường Nguyễn Đình Chiểu (Chùa Huệ Đức)</t>
  </si>
  <si>
    <t>Ngã 4 giáp đường Y Ngông</t>
  </si>
  <si>
    <t>Đường Y Ngông (Tuyến 2 Bon U2)</t>
  </si>
  <si>
    <t>Ngã 4 giáp đường Lê Quý Đôn</t>
  </si>
  <si>
    <t>Đường Nơ Trang Gưr (Tuyến 2 bon U2)</t>
  </si>
  <si>
    <t>Ngã 3 đường Y Ngông</t>
  </si>
  <si>
    <t>Ngã 3 đường Nguyễn Thị Định</t>
  </si>
  <si>
    <t>Ngã 3 đường Hùng Vương</t>
  </si>
  <si>
    <t>Ngã 3 đường Đoàn Thị Điểm</t>
  </si>
  <si>
    <t>Ngã 4 đường Y Nuê (cạnh nhà ông Chính)</t>
  </si>
  <si>
    <t>Ngã 3 đường Võ Thị Sáu</t>
  </si>
  <si>
    <t>Đường Nguyễn Đình Chiểu (Cạnh Chùa Huệ Đức)</t>
  </si>
  <si>
    <t>Ngã 4 đường Quang Trung (nhà ông Sự)</t>
  </si>
  <si>
    <t>Đường Nguyễn Chí Thanh (Cạnh Kiểm lâm)</t>
  </si>
  <si>
    <t>Ngã 3 đường Lê Duẩn</t>
  </si>
  <si>
    <t xml:space="preserve">Đường Quang Trung </t>
  </si>
  <si>
    <t>Ngã 3 đường Nguyễn Khuyến (đường quanh hồ trúc)</t>
  </si>
  <si>
    <t>Đường Y Jút (đường  vào Nhà rông Bon U3 Cạnh trụ điện 500Kv)</t>
  </si>
  <si>
    <t>Đường Y Bí Alêô (Tuyến 2 bon U3)</t>
  </si>
  <si>
    <t>Ngã 4 đường Y Jút (Ngã 3 nhà ông Vận)</t>
  </si>
  <si>
    <t>Km 0 (Ngã 3 Nguyễn Tất Thành)</t>
  </si>
  <si>
    <t>Đường đi thôn 4, 5 xã Tâm Thắng</t>
  </si>
  <si>
    <t>Đường Nguyễn Thị Minh Khai</t>
  </si>
  <si>
    <t>Giáp đường Lê Hồng Phong</t>
  </si>
  <si>
    <t>Ngã 3 đường Nơ Trang Lơng (cạnh nhà ông Tuyển)</t>
  </si>
  <si>
    <t>Giáp đường Phan Chu Trinh</t>
  </si>
  <si>
    <t xml:space="preserve">Đường Yơn </t>
  </si>
  <si>
    <t>Đường Trần Quý Cáp</t>
  </si>
  <si>
    <t>Đường Nguyễn Thị Minh khai</t>
  </si>
  <si>
    <t xml:space="preserve">Đường Nguyễn Thị Minh Khai </t>
  </si>
  <si>
    <t>Đường Nguyễn Văn Cừ</t>
  </si>
  <si>
    <t xml:space="preserve">Đường Hùng Vương </t>
  </si>
  <si>
    <t xml:space="preserve">Đường Bà Triệu </t>
  </si>
  <si>
    <t>Đường Y Ngông</t>
  </si>
  <si>
    <t>Khu trung tâm thị trấn</t>
  </si>
  <si>
    <t>Ngoài trung tâm thị trấn</t>
  </si>
  <si>
    <t>Xã Đắk Drông</t>
  </si>
  <si>
    <t>VIII</t>
  </si>
  <si>
    <t>HUYỆN KRÔNG NÔ</t>
  </si>
  <si>
    <t>VIII.1</t>
  </si>
  <si>
    <t xml:space="preserve">Xã Đắk Drô </t>
  </si>
  <si>
    <t xml:space="preserve">Đường Quốc lộ 28 </t>
  </si>
  <si>
    <t>Ngã ba nhà ông Nguyễn Thế Giới (Trường Mầm non Họa Mi)</t>
  </si>
  <si>
    <t>Ngã ba vào Trung tâm giáo dục thường xuyên</t>
  </si>
  <si>
    <t>Nhà ông Lê Xuân Tỉnh</t>
  </si>
  <si>
    <t>Ngã ba đường lên bãi vật liệu xưởng cưa</t>
  </si>
  <si>
    <t>Cầu buôn 9</t>
  </si>
  <si>
    <t>Ngã ba của Lâm Nghiệp 3</t>
  </si>
  <si>
    <t>Ngã ba lâm nghiệp 3</t>
  </si>
  <si>
    <t>Đường Thành Công (hết buôn 9)</t>
  </si>
  <si>
    <t>Hết đất nhà ông Nguyễn Văn Hoàng</t>
  </si>
  <si>
    <t>Cây xăng Công Nga</t>
  </si>
  <si>
    <t>Đoạn đường còn lại của đường Quốc lộ 28</t>
  </si>
  <si>
    <t>Đường đi Buôn Choáh</t>
  </si>
  <si>
    <t>Hết đất ông Nguyễn Thanh Chánh</t>
  </si>
  <si>
    <t>Giáp cống nước nhà ông Lưu Công Thường</t>
  </si>
  <si>
    <t>Ngã ba xưởng cưa (ngã ba cây xăng Anh Tuấn)</t>
  </si>
  <si>
    <t>Hết đất ông Trần Văn Khuê</t>
  </si>
  <si>
    <t>Đường lên bãi vật liệu xưởng cưa giáp Quốc lộ 28 đến đường dây 500 Kv</t>
  </si>
  <si>
    <t>Đường đi Nâm Nung</t>
  </si>
  <si>
    <t>Ngã ba Hầm Sỏi</t>
  </si>
  <si>
    <t>Đường dây 500 Kv</t>
  </si>
  <si>
    <t>Giáp ranh xã Nâm Nung</t>
  </si>
  <si>
    <t xml:space="preserve">Ngã ba Quốc lộ 28 </t>
  </si>
  <si>
    <t>Đường dây 500 Kv (hết thửa đất số 26, tờ bản đồ số 10)</t>
  </si>
  <si>
    <t>Giáp ranh xã Tân Thành</t>
  </si>
  <si>
    <t>Ngã tư Km 0 (hướng đi thị trấn Đắk Mâm)</t>
  </si>
  <si>
    <t>Hết đất nhà bà Lê Thị Viện</t>
  </si>
  <si>
    <t>Giáp ranh giới thị trấn Đắk Mâm</t>
  </si>
  <si>
    <t>Đường ngang nối giáp Quốc lộ 28 với đường đi Buôn Choah</t>
  </si>
  <si>
    <t>Giáp Quốc lộ 28 (ngã ba từ nhà ông Trần Văn Dần)</t>
  </si>
  <si>
    <t>UBND xã Đắk Drô</t>
  </si>
  <si>
    <t>Từ UBND xã</t>
  </si>
  <si>
    <t>Ngã ba giáp đường đi Buôn Choah (hết đất nhà ông Nguyễn Viết Binh)</t>
  </si>
  <si>
    <t>Tuyến đường Khu tái định cư Buôn 9</t>
  </si>
  <si>
    <t>Ngã ba Nông nghiệp 3</t>
  </si>
  <si>
    <t>Hết đất nhà ông Nguyễn Văn Tấn</t>
  </si>
  <si>
    <t>Khu đất ở 132</t>
  </si>
  <si>
    <t>VIII.2</t>
  </si>
  <si>
    <t>Xã Nam Đà</t>
  </si>
  <si>
    <t>Ngã năm xã Nam Đà (hướng Cư Jút) + 200m</t>
  </si>
  <si>
    <t>Ngã ba vào Nghĩa địa Nam Đà</t>
  </si>
  <si>
    <t>Giáp ranh giới xã Đắk Sôr</t>
  </si>
  <si>
    <t>Ngã ba trục 9</t>
  </si>
  <si>
    <t xml:space="preserve">Cầu 1 (Giáp ranh giới thị trấn Đắk Mâm) </t>
  </si>
  <si>
    <t>Đường trục chính Nam Đà</t>
  </si>
  <si>
    <t>Ngã năm Quốc lộ 28 (Tỉnh lộ 684 cũ)</t>
  </si>
  <si>
    <t>Hết Sân vận động</t>
  </si>
  <si>
    <t>Cầu Ông Thải</t>
  </si>
  <si>
    <t>Cuối nhà ông Đích</t>
  </si>
  <si>
    <t>Xã Đắk Rô</t>
  </si>
  <si>
    <t>Ngã ba nhà ông Tín (thôn Nam Hải)</t>
  </si>
  <si>
    <t>Nhà ông Tùng</t>
  </si>
  <si>
    <t>Đường nhựa trục 9</t>
  </si>
  <si>
    <t>Tiếp giáp đường Quốc lộ 28 (Tỉnh lộ 684 cũ)</t>
  </si>
  <si>
    <t>Ngã tư nhà ông Kha</t>
  </si>
  <si>
    <t>Trường Mẫu Giáo (Nam Trung)</t>
  </si>
  <si>
    <t>Giáp cầu An Khê</t>
  </si>
  <si>
    <t>Tiếp giáp trục 9 (Thôn Nam Trung)</t>
  </si>
  <si>
    <t>Giáp cầu Đề Bô</t>
  </si>
  <si>
    <t>Các khu dân cư trên các trục đường số 10, 11</t>
  </si>
  <si>
    <t>Đường đi trạm 35Kv</t>
  </si>
  <si>
    <t>Tiếp giáp Quốc lộ 28 (Tỉnh lộ 684 cũ)</t>
  </si>
  <si>
    <t>Hết đập tràn Đắk Mâm</t>
  </si>
  <si>
    <t>Giáp ranh thị trấn Đắk Mâm</t>
  </si>
  <si>
    <t>Đường đi Nam Xuân</t>
  </si>
  <si>
    <t>Ngã năm Nam Đà</t>
  </si>
  <si>
    <t>Ngã ba nhà ông Ninh</t>
  </si>
  <si>
    <t>Cầu Nam Xuân</t>
  </si>
  <si>
    <t>Nhà ông Mai Bàn</t>
  </si>
  <si>
    <t>Đường Nam Tân</t>
  </si>
  <si>
    <t>Tiếp giáp cầu Đề Bô</t>
  </si>
  <si>
    <t>Đường nhựa trục ngang</t>
  </si>
  <si>
    <t>Nhà bà Dần</t>
  </si>
  <si>
    <t>Trường Phan Chu Trinh</t>
  </si>
  <si>
    <t>Nhà thờ Quảng Đà</t>
  </si>
  <si>
    <t>Giáp Quốc lộ 28 (Tỉnh lộ 684 cũ)</t>
  </si>
  <si>
    <t>VIII.3</t>
  </si>
  <si>
    <t>Xã Đắk Sôr</t>
  </si>
  <si>
    <t>Hết đất nhà ông Nguyễn Thanh Bình</t>
  </si>
  <si>
    <t>Hết đất nhà ông Mã Văn Chóng</t>
  </si>
  <si>
    <t>Hết đất nhà ông Dương Ngọc Dinh</t>
  </si>
  <si>
    <t>Hết đất nhà ông Trần Văn Nam</t>
  </si>
  <si>
    <t>Giáp huyện Cư Jút</t>
  </si>
  <si>
    <t>Hết đất ông Võ Thứ</t>
  </si>
  <si>
    <t>Hết đất nhà ông Võ Thứ</t>
  </si>
  <si>
    <t>Giáp ranh giới xã Nam Đà</t>
  </si>
  <si>
    <t>Đường Tỉnh lộ 683 nối với Quốc lộ 28 (Tỉnh lộ 684 cũ)</t>
  </si>
  <si>
    <t>Ngã ba Gia long</t>
  </si>
  <si>
    <t>Hết đất ông Phạm Văn Lâm</t>
  </si>
  <si>
    <t>Giáp ranh giới xã Nam Xuân</t>
  </si>
  <si>
    <t>Các Trục đường quy hoạch khu dân cư mới</t>
  </si>
  <si>
    <t>Khu dân cư thôn Đức Lập</t>
  </si>
  <si>
    <t>Đầu đường bê tông</t>
  </si>
  <si>
    <t>Hết đất bà Bạch Thị Hiền</t>
  </si>
  <si>
    <t>Đường đi thôn Quảng Hà</t>
  </si>
  <si>
    <t>Nhà ông Nguyễn Xuân Thăng</t>
  </si>
  <si>
    <t>Hết đất nhà ông Dương Đức Hòa</t>
  </si>
  <si>
    <t>VIII.4</t>
  </si>
  <si>
    <t>Xã Tân Thành</t>
  </si>
  <si>
    <t>Km 0 (Ngã ba trảng bò đi thôn Đắk Na, Đắk Ri)</t>
  </si>
  <si>
    <t>Ngã ba Đắk Hoa (đi Đắk Drô)</t>
  </si>
  <si>
    <t>Ngã ba Đắk Hoa</t>
  </si>
  <si>
    <t>Giáp ranh xã Nam Nung</t>
  </si>
  <si>
    <t>Đường đi thị trấn Đắk Mâm</t>
  </si>
  <si>
    <t>Km 0 (Ngã ba trảng bò đi thôn Đắk Na, Đăk Ri)</t>
  </si>
  <si>
    <t>Các đoạn còn lại trên đường nhựa</t>
  </si>
  <si>
    <t>Đường đi xã Đắk Drô</t>
  </si>
  <si>
    <t>Giáp ranh xã Đắk Drô</t>
  </si>
  <si>
    <t>Đường đi làng Dao (thôn Đắk Na)</t>
  </si>
  <si>
    <t>Km 0 +300 m</t>
  </si>
  <si>
    <t>Các khu dân cư còn lại thôn Đắk Hoa, Đắk Lưu, Đắk Na, Đắk Ri, Đắk Rô</t>
  </si>
  <si>
    <t>VIII.5</t>
  </si>
  <si>
    <t>Xã Nâm N'Đir</t>
  </si>
  <si>
    <t>Ngã tư Chợ</t>
  </si>
  <si>
    <t>Ngã ba ông Quân (về hướng Đắk Drô trước UBND xã)</t>
  </si>
  <si>
    <t>Ngã ba ông Quân (về hướng Đắk Drô sau UBND xã)</t>
  </si>
  <si>
    <t>Ngã ba nhà ông Quân (hướng đi xã Đắk Drô)</t>
  </si>
  <si>
    <t>Đường vào rãy giáp nhà ông Du</t>
  </si>
  <si>
    <t>Ngã ba xuống sình (nhà ông Phong)</t>
  </si>
  <si>
    <t>Giáp Đắk Drô</t>
  </si>
  <si>
    <t>Ngã tư chợ</t>
  </si>
  <si>
    <t>Đường ra cánh đồng giáp nhà ông Quý</t>
  </si>
  <si>
    <t>Giáp Đức Xuyên</t>
  </si>
  <si>
    <t>Đường vào xã Nâm Nung</t>
  </si>
  <si>
    <t>Km0 (ngã tư đường Quốc lộ 28 (Tỉnh lộ 684 cũ)</t>
  </si>
  <si>
    <t>Ranh giới xã Nâm Nung</t>
  </si>
  <si>
    <t>Khu dân cư còn lại các thôn Nam Tân, Nam Hà, Nam Xuân, Nam Dao, Nam Ninh, thôn Quảng Hà, thôn Nam Thanh, bon Đắk Prí</t>
  </si>
  <si>
    <t>VIII.6</t>
  </si>
  <si>
    <t>Xã Quảng Phú</t>
  </si>
  <si>
    <t>Giáp ranh xã Đắk Nang</t>
  </si>
  <si>
    <t>Trạm kiểm lâm</t>
  </si>
  <si>
    <t>Ngã ba lò gạch (Tỉnh lộ 4B)</t>
  </si>
  <si>
    <t>Cuối thôn Phú Sơn (giáp Quảng Sơn, huyện Đắk Glong)</t>
  </si>
  <si>
    <t>Đường liên thôn Phú Xuân - Phú Trung</t>
  </si>
  <si>
    <t>Đường nhà máy thủy điện Buôn Tua Srah</t>
  </si>
  <si>
    <t>Ngã ba xưởng cưa Hải Sơn</t>
  </si>
  <si>
    <t>Bến nước Buôn K'tăh</t>
  </si>
  <si>
    <t>Hết nhà ông Bảo</t>
  </si>
  <si>
    <t>Cầu Nam Ka</t>
  </si>
  <si>
    <t>Đường tỉnh lộ 4B đi xã Quảng Hòa (huyện Đắk Glong)</t>
  </si>
  <si>
    <t>Hết thôn Phú Hòa (giáp thôn Phú Vinh)</t>
  </si>
  <si>
    <t>Giáp xã Quảng Hoà (huyện Đắk Glong)</t>
  </si>
  <si>
    <t>Đất ở khu dân cư thôn Phú Lợi</t>
  </si>
  <si>
    <t>VIII.7</t>
  </si>
  <si>
    <t>Xã Đức Xuyên</t>
  </si>
  <si>
    <t>Đường tỉnh lộ 684</t>
  </si>
  <si>
    <t>Cầu Đắk Rí (ranh giới Nâm N'Đir)</t>
  </si>
  <si>
    <t>Ngã tư Xuyên Hà</t>
  </si>
  <si>
    <t>Mương thủy lợi (K.NT4a)</t>
  </si>
  <si>
    <t>Ngã ba vào Trạm Y tế xã</t>
  </si>
  <si>
    <t>Ngã tư Đắk Nang</t>
  </si>
  <si>
    <t>Kênh mương thủy lợi cấp I</t>
  </si>
  <si>
    <t>Nhà cộng đồng Bon Choih</t>
  </si>
  <si>
    <t>VIII.8</t>
  </si>
  <si>
    <t>Xã Buôn Choah</t>
  </si>
  <si>
    <t>Đường vào xã Buôn Choah, từ ngã ba đường tránh lũ về 3 phía, mỗi phía 100m</t>
  </si>
  <si>
    <t>Nhà ông La Văn Phúc thôn Ninh Giang</t>
  </si>
  <si>
    <t>VIII.9</t>
  </si>
  <si>
    <t>Xã Nâm Nung</t>
  </si>
  <si>
    <t>Đường trục chính xã</t>
  </si>
  <si>
    <t>Giáp ranh xã Nâm N'Đir</t>
  </si>
  <si>
    <t>Ngã ba Công ty TNHH MTV Nam Nung (-200m)</t>
  </si>
  <si>
    <t>Ngã ba Công ty TNHH MTV Nam Nung (- 200m)</t>
  </si>
  <si>
    <t>Ngã ba Công ty TNHH MTV Nam Nung (+ 200m)</t>
  </si>
  <si>
    <t>Cầu Đắk Viên</t>
  </si>
  <si>
    <t>Ngã ba đối diện cây xăng Quyết Độ</t>
  </si>
  <si>
    <t>Hết đất Trường Trung học cơ sở Nam Nung</t>
  </si>
  <si>
    <t>Giáp ranh giới xã Tân Thành</t>
  </si>
  <si>
    <t>Đường Hầm sỏi</t>
  </si>
  <si>
    <t>Đường Bon Ja Ráh</t>
  </si>
  <si>
    <t>Ngã ba Nâm Nung</t>
  </si>
  <si>
    <t>Trường Mầm Non Hoa Pơ Lang</t>
  </si>
  <si>
    <t>Khu vực ba tầng</t>
  </si>
  <si>
    <t>Hết đất nhà ông Cao Bảo Ngọc</t>
  </si>
  <si>
    <t>Các trục đường trong khu quy hoạch trung tâm cụm xã</t>
  </si>
  <si>
    <t>Tuyến D1</t>
  </si>
  <si>
    <t>Tuyến N5</t>
  </si>
  <si>
    <t>Tuyến N1</t>
  </si>
  <si>
    <t>Tuyến N8</t>
  </si>
  <si>
    <t>Tuyến N9</t>
  </si>
  <si>
    <t>Tuyến D6</t>
  </si>
  <si>
    <t>Tuyến N6</t>
  </si>
  <si>
    <t>Tuyến N7</t>
  </si>
  <si>
    <t>Tuyến D10</t>
  </si>
  <si>
    <t>Đường trục chính thôn</t>
  </si>
  <si>
    <t>Ngã ba thôn Thanh Thái (đi xã Tân Thành)</t>
  </si>
  <si>
    <t>Thôn Đắk Rô (xã Tân Thành)</t>
  </si>
  <si>
    <t>Ngã ba đường Nâm Nung đi Nâm N'đir</t>
  </si>
  <si>
    <t>Hết đất nhà ông Đinh Công Đình</t>
  </si>
  <si>
    <t>Đường bon R'cập</t>
  </si>
  <si>
    <t>Ngã ba nhà ông Trương Văn Thanh</t>
  </si>
  <si>
    <t>VIII.10</t>
  </si>
  <si>
    <t>Xã Nam Xuân</t>
  </si>
  <si>
    <t>Hết đất nhà ông Hà Đức Tuyên</t>
  </si>
  <si>
    <t>Đến ranh giới xã Đắk Sôr</t>
  </si>
  <si>
    <t>Ngã ba tỉnh lộ 683 (hướng đi thị trấn Đắk Mâm )</t>
  </si>
  <si>
    <t>Cầu Cháy</t>
  </si>
  <si>
    <t>Hết đất nhà ông Lương Văn Khôi</t>
  </si>
  <si>
    <t>Hết đất ông Vi Ngọc Thi</t>
  </si>
  <si>
    <t>Ngã ba đường Lương Sơn</t>
  </si>
  <si>
    <t>Ngã ba Thanh Sơn</t>
  </si>
  <si>
    <t>Đường đi Đắk Hợp</t>
  </si>
  <si>
    <t>Ngã ba Tư Anh</t>
  </si>
  <si>
    <t>Hết đất nhà ông Nông Văn Cường</t>
  </si>
  <si>
    <t>Các trục đường bê tông còn lại</t>
  </si>
  <si>
    <t>Đường đi suối Boong</t>
  </si>
  <si>
    <t>VIII.11</t>
  </si>
  <si>
    <t xml:space="preserve">Xã Đắk Nang </t>
  </si>
  <si>
    <t>Ngã tư (giáp ranh xã Đức Xuyên)</t>
  </si>
  <si>
    <t>Cống thôn Phú Cường</t>
  </si>
  <si>
    <t>Khu vực đèo 52 giáp xã Quảng Phú đến giáp xã Quảng Sơn (huyện Đắk Glong)</t>
  </si>
  <si>
    <t xml:space="preserve">Đất ở các khu vực còn lại trên đường Quốc lộ 28 </t>
  </si>
  <si>
    <t>Thị trấn Đắk Mâm</t>
  </si>
  <si>
    <t>Ngã tư Bùng binh</t>
  </si>
  <si>
    <t>Ngã tư Ngân hàng Nông Nghiệp</t>
  </si>
  <si>
    <t>Ngã ba đường vào Đài truyền thanh huyện</t>
  </si>
  <si>
    <t>Giáp ranh xã Đắk Drô (Ngã ba trung tâm giáo dục thường xuyên)</t>
  </si>
  <si>
    <t>Đường đi Buôn Choah</t>
  </si>
  <si>
    <t>Đường Nơ Trang Lơng</t>
  </si>
  <si>
    <t>Ngã Tư bùng binh</t>
  </si>
  <si>
    <t>Hết đường 01 chiều giáp nhà ông Trần Văn Bình</t>
  </si>
  <si>
    <t>Đường Tỉnh lộ 683</t>
  </si>
  <si>
    <t>Cầu Đỏ (thôn Đắk Hà)</t>
  </si>
  <si>
    <t>Ngã ba buôn Dốc Linh</t>
  </si>
  <si>
    <t>Hướng đi xã Nam Xuân + 300m</t>
  </si>
  <si>
    <t>Cầu cháy</t>
  </si>
  <si>
    <t>Đường đi vào Mỏ đá</t>
  </si>
  <si>
    <t>Ngã ba Tỉnh lộ 684 cũ (Trường THPT)</t>
  </si>
  <si>
    <t>Hết nhà ông Nguyễn Văn Lộc</t>
  </si>
  <si>
    <t>Giáp đường Quang Trung (giáp nhà ông Nguyễn Văn Lộc)</t>
  </si>
  <si>
    <t>Hết nhà ông Nguyễn Văn Thuyên</t>
  </si>
  <si>
    <t>Đường Trường Chinh</t>
  </si>
  <si>
    <t>Giáp đường Huỳnh Thúc Kháng (giáp nhà ông Nguyễn Văn Thuyên)</t>
  </si>
  <si>
    <t>Đường N7</t>
  </si>
  <si>
    <t>Đường 10E (hết bến xe khách mới)</t>
  </si>
  <si>
    <t>Ngã ba sân vận động</t>
  </si>
  <si>
    <t>Ngã ba chợ huyện</t>
  </si>
  <si>
    <t>Ngã ba Công an huyện</t>
  </si>
  <si>
    <t>Ngã ba Tỉnh lộ 684 (cũ)</t>
  </si>
  <si>
    <t>Đi đài truyền thanh huyện</t>
  </si>
  <si>
    <t>Giáp đường N13 (gần chợ)</t>
  </si>
  <si>
    <t>Giáp đường N7 (Tỉnh lộ 683 nối dài)</t>
  </si>
  <si>
    <t>Đường An Dương Vương</t>
  </si>
  <si>
    <t xml:space="preserve">Giáp Quốc lộ 28 </t>
  </si>
  <si>
    <t>Đường Nguyễn Văn Linh</t>
  </si>
  <si>
    <t>Đầu đường Nguyễn Văn Linh</t>
  </si>
  <si>
    <t>Đến ngã ba nhà ông Lương Văn Soạn</t>
  </si>
  <si>
    <t>Giáp đường Trần Hưng Đạo (hướng đi lên Trung tâm giáo dục thường xuyên)</t>
  </si>
  <si>
    <t>Giáp Quốc lộ 28</t>
  </si>
  <si>
    <t>Đất ở các ven trục đường còn lại của khu Trung tâm Thị trấn</t>
  </si>
  <si>
    <t>Các tuyến đường bê tông còn lại khu trung tâm thị trấn chưa có tên đường</t>
  </si>
  <si>
    <t>Đường vào nghĩa địa thị trấn (giáp Tỉnh lộ 683)</t>
  </si>
  <si>
    <t>Giữ nguyên</t>
  </si>
  <si>
    <t>Đường phân lô Quảng Trường</t>
  </si>
  <si>
    <t>Các đường phân lô Quảng trường đấu nối với đường Trần Hưng Đạo (QL14)</t>
  </si>
  <si>
    <t>THÀNH PHỐ GIA NGHĨA</t>
  </si>
  <si>
    <t>Hết địa phận thành phố Gia Nghĩa</t>
  </si>
  <si>
    <t>Đường 3/2 (đường vào Trung tâm hành chính thành phố Gia Nghĩa</t>
  </si>
  <si>
    <t>Giáp ranh giới phường Quảng Thành</t>
  </si>
  <si>
    <t>Đường nội bộ khu tái định cư Ban chỉ huy Quân sự thành phố Gia Nghĩa</t>
  </si>
  <si>
    <t>Đường bê tông sau trại giam Công an tỉnh (TDP5)</t>
  </si>
  <si>
    <t>Cổng chào Nghĩa trang thành phố</t>
  </si>
  <si>
    <t>Giáp ranh phường Quảng Thành</t>
  </si>
  <si>
    <t>So sánh (%)</t>
  </si>
  <si>
    <t>7=6/5</t>
  </si>
  <si>
    <t>Xã Đắk Sắk</t>
  </si>
  <si>
    <t>Hết Công an thành phố</t>
  </si>
  <si>
    <t>Hết ranh giới thành phố Gia Nghĩa</t>
  </si>
  <si>
    <t>Doanh trại cơ quan quân sự thành phố</t>
  </si>
  <si>
    <t>Hết chợ thành phố</t>
  </si>
  <si>
    <t>Đường nhựa nối tiếp đường đối ngoại</t>
  </si>
  <si>
    <t>TDP Nghĩa Tín</t>
  </si>
  <si>
    <t>TDP Nghĩa Hòa</t>
  </si>
  <si>
    <t>Đất ở khu dân cư còn lại TDP: Nghĩa Tín, Nghĩa Hòa, Tân Tiến, Tân Lập, Tân Thịnh (đường thông 2 đầu)</t>
  </si>
  <si>
    <t>Đất ở khu dân cư còn lại TDP: Nghĩa Tín, Nghĩa Hòa, Tân Tiến, Tân Lập, Tân Thịnh (đường cụt)</t>
  </si>
  <si>
    <t>Ranh giới phường Quảng Thành - Gia Nghĩa</t>
  </si>
  <si>
    <t>Km 0 (Ngã năm Lâm trường Quảng Khê) về hướng thành phố Gia Nghĩa</t>
  </si>
  <si>
    <t>Giáp ranh thành phố Gia Nghĩa</t>
  </si>
  <si>
    <t>Đường N' Trang Lơng</t>
  </si>
  <si>
    <t>Km 0 Quốc lộ 14 (Đài Phát thanh và Truyền hình)</t>
  </si>
  <si>
    <t>Km0 - Quốc lộ 14</t>
  </si>
  <si>
    <t xml:space="preserve">Đơn giá </t>
  </si>
  <si>
    <t>Cách ngã ba đường vào thác Diệu Thanh (Đến ranh giới đất nhà nghỉ Hồng Nhuận)</t>
  </si>
  <si>
    <t>Nhà ông Họa</t>
  </si>
  <si>
    <t>Đường liên xã Đắk Lao - Thuận An</t>
  </si>
  <si>
    <t>Ngã ba đường vào trung tâm hành chính huyện</t>
  </si>
  <si>
    <t>Giáp nhà máy Alumin</t>
  </si>
  <si>
    <t>Giáp xã Đắk Buk So</t>
  </si>
  <si>
    <t>Đường vào Trường Trung học cơ sở Nguyễn Du</t>
  </si>
  <si>
    <t>Ngã ba Trường Tiểu học Trần Phú</t>
  </si>
  <si>
    <t>Đường Kim Đồng (nhà máy điều)</t>
  </si>
  <si>
    <t>Đường Nguyễn Công Trứ (nhà máy điều)</t>
  </si>
  <si>
    <t>Đường Lê Lai (đường vào khu đồng chua)</t>
  </si>
  <si>
    <t>Ngã 3 đường Nguyễn Trãi (Km 0 + 300m)</t>
  </si>
  <si>
    <t>Ngã 4 đường Lê Duẩn (nhà ông Sự)</t>
  </si>
  <si>
    <t>Đường Lê Lai (Giáp ranh xã Tâm Thắng)</t>
  </si>
  <si>
    <t>Ngã 3 đường Lý Thái Tổ (nhà ông Hữu)</t>
  </si>
  <si>
    <t>Ngã 3 đường Huỳnh Thúc Kháng (đường vào Siêu thị Tất Thắng)</t>
  </si>
  <si>
    <t>Đường Huỳnh Thúc Kháng (đường vào Siêu thị Tất Thắng)</t>
  </si>
  <si>
    <t>Ngã 3 đường Nguyễn Trãi (Hết khu phố chợ)</t>
  </si>
  <si>
    <t>Ngã 3 đường Đinh Thiên Hoàng (nhà ông Chế)</t>
  </si>
  <si>
    <t>Cống ngã 5 đường Lý Tự Trọng (nhà ông Tòng)</t>
  </si>
  <si>
    <t>Ngã 3 đường Đinh Thiên Hoàng (dốc đá)</t>
  </si>
  <si>
    <t>Hẻm 219 đường Nguyễn Văn Linh</t>
  </si>
  <si>
    <t>Hết cống ngã 5 đường Phạm Văn Đồng (nhà ông Tòng)</t>
  </si>
  <si>
    <t xml:space="preserve">Hết ranh giới Thị trấn Ea Tling giáp xã Trúc Sơn </t>
  </si>
  <si>
    <t>Đường vào E720</t>
  </si>
  <si>
    <t>Cầu Đức Lễ (cũ) (Tà luy âm)</t>
  </si>
  <si>
    <t>Cầu Đức Lễ (cũ)</t>
  </si>
  <si>
    <t>Cầu Đức Lễ (mới)</t>
  </si>
  <si>
    <t>Đường vào nghĩa địa Bắc Ái thôn Đức Trung - Đức Ái</t>
  </si>
  <si>
    <t>Hết đường nhựa khu 23 hộ (nhựa 3,5m)</t>
  </si>
  <si>
    <t>Đường vào nhà thờ Mỹ Yên (nhà ông Trương Văn Thành)</t>
  </si>
  <si>
    <t>Hết đường bê tông thôn Xuân Thành (Hoàng Minh Tâm)</t>
  </si>
  <si>
    <t xml:space="preserve">Trạm thu phí </t>
  </si>
  <si>
    <t>Đường cấp phối thôn Trung Hòa - Sơn Thượng - Sơn Trung</t>
  </si>
  <si>
    <t>Quốc lộ 14 (chợ xã Thuận An)</t>
  </si>
  <si>
    <t>Giáp ranh Thị trấn Đăk Mil</t>
  </si>
  <si>
    <t>Giáp đường ngã ba Trần Xuân Thịnh đến Thị trấn Đắk Mil</t>
  </si>
  <si>
    <t>Nhà ông Nguyễn Mạnh Dũng</t>
  </si>
  <si>
    <t>Cống nước (Hết khu dạy nghề Trường 6)</t>
  </si>
  <si>
    <t>Đường vào khu hành chính phường (UBND phường giáp Quốc lộ 14)</t>
  </si>
  <si>
    <t>Hết ranh đất hội trường TDP Tân Tiến</t>
  </si>
  <si>
    <t>Giáp ranh TDP Nghĩa lợi</t>
  </si>
  <si>
    <t>Hết đường nhựa TDP Nghĩa Lợi</t>
  </si>
  <si>
    <t>Đường đi Cư Knia</t>
  </si>
  <si>
    <t>Đường vào Trường Nguyễn Thị Minh Khai</t>
  </si>
  <si>
    <t>Cổng Trường Nguyễn Thị Minh Khai</t>
  </si>
  <si>
    <t>Đường Nguyễn Viết Xuân (đường TDP 3)</t>
  </si>
  <si>
    <t>Giữa ngã 3 đầu rẫy bà Cúc</t>
  </si>
  <si>
    <t>Đường TDP Nghĩa Tín đi phường Nghĩa Đức</t>
  </si>
  <si>
    <t>Đường xóm 4, Tổ 2</t>
  </si>
  <si>
    <t>Tổ dân phố 6 đến hội trường thôn 1 Kiến Thành</t>
  </si>
  <si>
    <t>Quốc lộ 14 (ngã ba giáp đất nhà ông Nguyễn Tôn Cân)</t>
  </si>
  <si>
    <t>Hết ngã ba đường Lê Duẩn - Nguyễn Trãi</t>
  </si>
  <si>
    <t>Hết ngã ba đường Hùng Vương đi Trường cấp III (nhà Thầy Văn)</t>
  </si>
  <si>
    <t>Km0 (đường Nguyễn Du)</t>
  </si>
  <si>
    <t xml:space="preserve">Km0 (đường Nguyễn Du) </t>
  </si>
  <si>
    <t>Đường phân lô khu tái định cư TDP 6 đấu nối với đường Nguyễn Du</t>
  </si>
  <si>
    <t>Đường phân lô khu tái định cư TDP 6 không đấu nối với đường Nguyễn Du</t>
  </si>
  <si>
    <t>Hết ngã ba đường đi Trường Nguyễn Chí Thanh</t>
  </si>
  <si>
    <t>Đường đi Trường Nguyễn Chí Thanh</t>
  </si>
  <si>
    <t>Km 0 (đường Trần Hưng Đạo)</t>
  </si>
  <si>
    <t>Các đường TDP 5 không đấu nối với đường Trần Hưng Đạo</t>
  </si>
  <si>
    <t>Hết Hội trường TDP 16</t>
  </si>
  <si>
    <t>Hội trường TDP 16 + 300m</t>
  </si>
  <si>
    <t>Đường N'Trang Lơng</t>
  </si>
  <si>
    <t>Km0 (đường Trần Hưng Đạo)</t>
  </si>
  <si>
    <t>Đường Tổ dân phố 03, 04 đấu nối với đường Trần Hưng Đạo vào 100m</t>
  </si>
  <si>
    <t>Hết ranh giới Thị trấn Đắk Mil</t>
  </si>
  <si>
    <t>Hết Bệnh Viện (nhà ông Nam)</t>
  </si>
  <si>
    <t>Các trục đường còn lại của Tổ dân phố 9</t>
  </si>
  <si>
    <t>Các đường phân lô khu Hoa viên và khu dân cư mới TDP5 đấu nối với đường Trần Hưng Đạo (QL14)</t>
  </si>
  <si>
    <t>Các đường phân lô khu Hoa viên và khu dân cư mới TDP5 song song với đường Trần Hưng Đạo (QL14)</t>
  </si>
  <si>
    <t>Đường Quang Trung (Trụ sở UBND phường Nghĩa Tân)</t>
  </si>
  <si>
    <t>Đường vào TDP 4, phường Nghĩa Tân (đường số 90)</t>
  </si>
  <si>
    <t>Đường Huỳnh Thúc Kháng (Trần Hưng Đạo cũ)</t>
  </si>
  <si>
    <t>Ngã ba chùa Pháp Hoa (Hùng Vương cũ)</t>
  </si>
  <si>
    <t>Đường Trương Định (Lý Thường Kiệt cũ)</t>
  </si>
  <si>
    <t>Đường Huỳnh Thúc Kháng (Trương Công Định cũ)</t>
  </si>
  <si>
    <t>Ngã ba Nguyễn Tất Thành (Quốc lộ 14 cũ)</t>
  </si>
  <si>
    <t>Đường Nguyễn Trãi (Đường phía sau chợ huyện bệnh viện cũ)</t>
  </si>
  <si>
    <t>Hết đất Khách sạn Sunrise</t>
  </si>
  <si>
    <t>Hết cổng Trường Trần Phú</t>
  </si>
  <si>
    <t>Hết nhà trẻ Họa My</t>
  </si>
  <si>
    <t>Các đường còn lại của Tổ dân phố 7, 8 nối với đường Lê Duẩn hoặc đường Hai Bà Trưng</t>
  </si>
  <si>
    <t>Các đường còn lại của Tổ dân phố 7, 8</t>
  </si>
  <si>
    <t>Đường Nguyễn Bá Ngọc</t>
  </si>
  <si>
    <t>Đường Trương Công Định</t>
  </si>
  <si>
    <t>Hội trường Tổ dân phố 9</t>
  </si>
  <si>
    <t>Đường Tổ dân phố 01 đấu nối với đường Nguyễn Tất Thành vào 100m</t>
  </si>
  <si>
    <t>Các đường còn lại của Tổ dân phố 01</t>
  </si>
  <si>
    <t>Km 0 (đường Nguyễn Tất Thành ) + 100m</t>
  </si>
  <si>
    <t>Huyện ủy (Quốc lộ 14)</t>
  </si>
  <si>
    <t>Kho bạc (Quốc lộ 14)</t>
  </si>
  <si>
    <t>Quốc lộ 14 (giáp Viện kiểm sát)</t>
  </si>
  <si>
    <t>Hết Trụ sở Ngân hàng nông nghiệp</t>
  </si>
  <si>
    <t>Ngã 3 đường Trường Chinh</t>
  </si>
  <si>
    <t>Ngã 3 đường Trường Chinh (đường sinh thái)</t>
  </si>
  <si>
    <t>Cổng Trường THPT Phan Chu Trinh</t>
  </si>
  <si>
    <t>Ngã 3 đường Phạm Văn Đồng (dốc đá)</t>
  </si>
  <si>
    <t>Ngã 3 đường Nguyễn Bỉnh Khiêm (nhà ông Chế)</t>
  </si>
  <si>
    <t>Đường Trương Công Định (đường nhà ông Khoa)</t>
  </si>
  <si>
    <t>Ngã 4 đường Y Ngông - đường Lê Quý Đôn</t>
  </si>
  <si>
    <t xml:space="preserve">Đường Lê Lợi </t>
  </si>
  <si>
    <t>Đường Lê Hồng Phong (đường vành đai)</t>
  </si>
  <si>
    <t>Đường Ngô Quyền (vào Trung tâm Chính trị)</t>
  </si>
  <si>
    <t>Đường Trương Công Định (đường vào khu tập thể huyện)</t>
  </si>
  <si>
    <t>Ngã 3 đường Nguyễn Khuyến (Hoa viên Hồ Trúc)</t>
  </si>
  <si>
    <t>Km0 ngã 5 Nguyễn Tất Thành</t>
  </si>
  <si>
    <t>Km0 ngã 3 đường Nguyễn Văn Linh</t>
  </si>
  <si>
    <t>Đường Điện Biên Phủ (đường vào Sao ngàn phương)</t>
  </si>
  <si>
    <t>Km 0 ngã 3 đường Trần Hưng Đạo</t>
  </si>
  <si>
    <t>Hẻm 214 Nguyễn Văn Linh (bên cạnh Trường Mẫu giáo EaTling)</t>
  </si>
  <si>
    <t>Km 0 Quốc lộ 14 (ngã 3 đường Nguyễn Tất Thành)</t>
  </si>
  <si>
    <t>Ngã 3 đường Nguyễn Văn Linh</t>
  </si>
  <si>
    <t xml:space="preserve">Ngã 3 đường Nguyễn Thị Minh Khai </t>
  </si>
  <si>
    <t>Ngã 4 đường Nguyễn Văn Linh (trước mặt nhà ông Trình)</t>
  </si>
  <si>
    <t>Km 0 (ngã 3 đường Nguyễn Tất Thành giáp bệnh viện)</t>
  </si>
  <si>
    <t>Km 0 đường Nguyễn Văn Linh</t>
  </si>
  <si>
    <t>Km 0 + 700m (Nhà rông Bon U3)</t>
  </si>
  <si>
    <t>Ngã 3 hẻm 219 đường Nguyễn Văn Linh (Trường Dân tộc nội trú)</t>
  </si>
  <si>
    <t>Ngã 4 đường Lê Hồng Phong</t>
  </si>
  <si>
    <t xml:space="preserve">Ngã 3 đường Nguyễn Văn Linh </t>
  </si>
  <si>
    <t>Ngã 3 đường Nguyễn Chí Thanh</t>
  </si>
  <si>
    <t>Ngã 3 đường Phan Chu Trinh</t>
  </si>
  <si>
    <t>Ngã 3 đường Lý Thường Kiệt</t>
  </si>
  <si>
    <t>Km 0 đường Trần Hưng Đạo</t>
  </si>
  <si>
    <t>Đường Tuệ Tĩnh</t>
  </si>
  <si>
    <t>Đường Đoàn Thị Điểm</t>
  </si>
  <si>
    <t>Hẻm 41 đường Bà Triệu</t>
  </si>
  <si>
    <t>Hẻm 29 đường Bà Triệu</t>
  </si>
  <si>
    <t>Hẻm 13 đường Bà Triệu</t>
  </si>
  <si>
    <t>Hẻm 28 đường Hùng Vương</t>
  </si>
  <si>
    <t>Hẻm 84 đường Hùng Vương</t>
  </si>
  <si>
    <t>Hẻm 100 đường Hùng Vương</t>
  </si>
  <si>
    <t>Hẻm 35 đường Y Ngông</t>
  </si>
  <si>
    <t>Hẻm 10 đường Nguyễn Thị Minh Khai</t>
  </si>
  <si>
    <t>Cột mốc Km số 16 Quốc lộ 28 (cầu 1, giáp xã Nam Đà)</t>
  </si>
  <si>
    <t>Ngã ba nhà ông Nguyễn Thế Giới (Trường Mẫu giáo Họa Mi)</t>
  </si>
  <si>
    <t>Ngã ba nhà ông Nguyễn Thế Giới (Trường Mẫu giáo Họa Mi) hướng đi Buôn Choah</t>
  </si>
  <si>
    <t>Ngã ba buôn Dốc Linh (đường đi Tân Thành)</t>
  </si>
  <si>
    <t>Ngã ba vào nhà cộng đồng Buôn Broih</t>
  </si>
  <si>
    <t>Đường Chu Văn An + đường Lê Thánh Tông</t>
  </si>
  <si>
    <t>Đất ở các trục đường nhựa khu Trung tâm Thị trấn</t>
  </si>
  <si>
    <t>Ngã 3 đường Nguyễn Tất Thành</t>
  </si>
  <si>
    <t>Đường Bà Triệu (đường vào TDP 4)</t>
  </si>
  <si>
    <t>Đường Võ Thị Sáu (đường đội 7)</t>
  </si>
  <si>
    <t>Km0 ngã 3 đường Trần Hưng Đạo</t>
  </si>
  <si>
    <t>Ngã ba Đức An (Trạm Y tế mới)</t>
  </si>
  <si>
    <t>Hết Trường Mẫu giáo Hoa Sen (Trạm Y tế cũ)</t>
  </si>
  <si>
    <t>Ranh giới bản Đắk Thốt</t>
  </si>
  <si>
    <t xml:space="preserve">Ranh giới thị trấn Đức An + 200m </t>
  </si>
  <si>
    <t>Ngã tư cầu 20 + 100m</t>
  </si>
  <si>
    <t>Trạm Quốc lộ BVR (Công ty lâm nghiệp Đắk N’Tao)</t>
  </si>
  <si>
    <t>Trường Tiểu học Trần Bội Cơ</t>
  </si>
  <si>
    <t>Hết Trường Lý Thường Kiệt</t>
  </si>
  <si>
    <t>Các đường nhánh có tiếp giáp với Quốc lộ 14 còn lại</t>
  </si>
  <si>
    <t>Ngã ba (nhà ông Phạm Văn Thế) thôn Thuận Tình + 250m</t>
  </si>
  <si>
    <t>Ngã ba cây xăng Thành Trọng + 500m hướng đi thôn Thuận Bắc</t>
  </si>
  <si>
    <t>Trường Tiểu học Đinh Tiên Hoàng</t>
  </si>
  <si>
    <t>Hội trường Tổ dân phố 3</t>
  </si>
  <si>
    <t>Hết Trường Nguyễn Bỉnh Khiêm</t>
  </si>
  <si>
    <t>Hết Trường Lê Đình Chinh</t>
  </si>
  <si>
    <t>Trường Mẫu giáo thôn 1 (cũ)</t>
  </si>
  <si>
    <t>Hết nhà ông Thái thôn 10</t>
  </si>
  <si>
    <t>Đường liên thôn 4 (cũ), thôn 7 (cũ)</t>
  </si>
  <si>
    <t>Bon Châu Mạ</t>
  </si>
  <si>
    <t>Đất nhà bà Điểu Thị Đum (giáp ranh thôn 7 cũ)</t>
  </si>
  <si>
    <t>Thôn 7 (cũ)</t>
  </si>
  <si>
    <t>Giáp đường Trần Phú (Ngã tư Tổ dân phố 2 cũ )</t>
  </si>
  <si>
    <t>Ngã tư Tổ dân phố 2 (cũ)</t>
  </si>
  <si>
    <t>Ngã ba Tổ dân phố 2 (cũ)</t>
  </si>
  <si>
    <t>Giáp đường Trần Phú (Ngã tư Tổ dân phố 2 cũ)</t>
  </si>
  <si>
    <t>Tổ dân phố 2 cũ (giáp đường nhựa)</t>
  </si>
  <si>
    <t>Ngã ba Tổ dân phố 3 (cũ)</t>
  </si>
  <si>
    <t>Hết nhà ông Nguyễn Văn Đức Tổ dân phố 3 (cũ)</t>
  </si>
  <si>
    <t>Giáp đường Phan Bội Châu (đi qua công an huyện đến hết Hội trường TDP 1 cũ)</t>
  </si>
  <si>
    <t>Đi Tổ dân phố 3 (cũ)</t>
  </si>
  <si>
    <t xml:space="preserve">Các tuyến đường bê tông trong khu trung tâm thị trấn Đắk Mâm (có tên đường) tính từ Tổ dân phố 1 (cũ) đến Tổ dân phố 4 mới </t>
  </si>
  <si>
    <t>Ngã ba Tỉnh lộ 683 (hướng đi xã Đắk Sôr)</t>
  </si>
  <si>
    <t>Giáp ranh Thị trấn Đắk Mâm</t>
  </si>
  <si>
    <t>Giáp ranh huyện Đắk Mil</t>
  </si>
  <si>
    <t>Đường đi Nam Sơn (cũ)</t>
  </si>
  <si>
    <t>Đầu cầu dân sinh thôn Nam Thanh (cũ)</t>
  </si>
  <si>
    <t>Đường nối ranh giới tổ 3 cũ, tổ 4 cũ</t>
  </si>
  <si>
    <t>Lô 2 thuộc khu dân cư Tổ dân phố 6 cũ</t>
  </si>
  <si>
    <t>Đất ở khu dân cư ven trục đường chính thôn 2, 3, 5, 7, 8, Đầm Giỏ và bản Đắk Thốt</t>
  </si>
  <si>
    <t>Hết Trường Mẫu giáo thôn 1 cũ</t>
  </si>
  <si>
    <t xml:space="preserve">Đất ở khu vực còn lại </t>
  </si>
  <si>
    <t>Ngã ba Tỉnh lộ 686 đi thôn 5 cũ</t>
  </si>
  <si>
    <t>Thôn 7 cũ</t>
  </si>
  <si>
    <t>Ngã ba thôn 8 cũ</t>
  </si>
  <si>
    <t>Ngã ba đường vào mỏ đá Trường Xuân (thôn 7 cũ)</t>
  </si>
  <si>
    <t>Đường liên thôn từ Quốc lộ 14 đi Bon Bu N'Jang cũ</t>
  </si>
  <si>
    <t>Đường liên thôn từ Quốc lộ 14 đi thôn 8 cũ</t>
  </si>
  <si>
    <t>Ngã ba Bon Bu N'Jang cũ nhà bà Lý Trọng đi hướng Quốc lộ 14 đến nhà ông Đoàn Quang Hải</t>
  </si>
  <si>
    <t>Ngã ba Bon Bu N'Jang cũ nhà bà Lý Trọng đi hướng Cầu Xây đến nhà ông Hào</t>
  </si>
  <si>
    <t>Ngã ba Bon Bu N'Jang cũ nhà bà Lý Trọng đi hướng Bon Bu Bơ Đắk Nông (cũ) đến nhà văn hóa Bon Bu Bơ Đắk Nông (cũ)</t>
  </si>
  <si>
    <t>Nhà ông Nguyễn Trường Sơn thôn 4 cũ</t>
  </si>
  <si>
    <t>Cầu Bon Jary cũ</t>
  </si>
  <si>
    <t>Nhà ông Trần Phong Tỏa thôn E29.1 cũ</t>
  </si>
  <si>
    <t>Hội trường thôn 7 cũ</t>
  </si>
  <si>
    <t>Đường đi thôn 7 cũ</t>
  </si>
  <si>
    <t xml:space="preserve">Thôn Đắk Sơn </t>
  </si>
  <si>
    <t>Đường liên thôn Đắk Hòa 2 cũ</t>
  </si>
  <si>
    <t>Ngã ba (ông Hòa) thôn Tân Bình 2 cũ</t>
  </si>
  <si>
    <t>Ngã tư (ông Đương) thôn Đắk Sơn 3 cũ</t>
  </si>
  <si>
    <t xml:space="preserve">Cầu thôn 2 cũ </t>
  </si>
  <si>
    <t>Cách ngã 4 thôn 14 cũ, thôn 15 cũ trừ 200m</t>
  </si>
  <si>
    <t>Cầu thôn 15 cũ</t>
  </si>
  <si>
    <t>Ngã 3 thôn Phú Sơn cũ</t>
  </si>
  <si>
    <t>Hết ngã 6</t>
  </si>
  <si>
    <t>Ngã ba huyện Ủy (đi qua hội trường TDP 1 cũ)</t>
  </si>
  <si>
    <t>Đường liên thôn Đắk Xuân cũ, Buôn K62 cũ</t>
  </si>
  <si>
    <t>Ngã ba Buôn K62 cũ</t>
  </si>
  <si>
    <t>Đường đi Buôn K62 cũ</t>
  </si>
  <si>
    <t>Ngã tư cầu bốn bìa (Buôn K62 cũ)</t>
  </si>
  <si>
    <t>Khu Trạm Y tế +100 m về hai phía; Ngã ba thôn Cao Sơn cũ đến Ngã ba vào đồi đất gộp thành: Từ Ngã ba thôn Cao Sơn cũ đến ngã ba vào khu nghĩa địa</t>
  </si>
  <si>
    <t xml:space="preserve">Từ cổng chào thôn Ninh Giang đến hết đất nhà ông Bùi Thái Tâm (thôn Cao Sơn cũ) </t>
  </si>
  <si>
    <t>Ngã ba thôn Cao Sơn cũ</t>
  </si>
  <si>
    <t>Cống tràn ra thôn Thanh Sơn cũ + thôn Nam Tiến (cũ)</t>
  </si>
  <si>
    <t>Đầu cầu Sơn Hà cũ</t>
  </si>
  <si>
    <t>Hết Tổ dân phố 2 giáp hồ thủy điện</t>
  </si>
  <si>
    <t>Đường thôn 4 (cũ)</t>
  </si>
  <si>
    <t>Đất nhà ông Quang (thôn 5 cũ)</t>
  </si>
  <si>
    <t>Ngã ba Tỉnh lộ 685 (đất nhà ông Tạ Văn Long thôn 2 cũ)</t>
  </si>
  <si>
    <t>Thôn 6 (cũ)</t>
  </si>
  <si>
    <t>Đường liên thôn 3, thôn 5 (cũ), thôn 7 (cũ)</t>
  </si>
  <si>
    <t>Cống ông Vạn (Giáp ranh thôn 6 cũ)</t>
  </si>
  <si>
    <t>Đất ở các đường liên thôn cấp phối mặt đường &gt;= 3,5 m</t>
  </si>
  <si>
    <t>Đường đi Thác Drayling (thôn 2)</t>
  </si>
  <si>
    <t>Ngã năm xã Nam Đà (hướng Cư Jút)</t>
  </si>
  <si>
    <t>Ngã năm Nam Đà (hướng Đắk Mâm)</t>
  </si>
  <si>
    <t>Ngã năm Nam Đà (hướng Đắk Mâm) + 200m</t>
  </si>
  <si>
    <t>Các tuyến đường nội bon Bup Răng 1, Bup Răng 2</t>
  </si>
  <si>
    <t>Hết đường nhựa (800 m)</t>
  </si>
  <si>
    <t>Đường UBND xã + 500m (phía đông)</t>
  </si>
  <si>
    <t>Ngã ba đèo Đắk R'măng về 3 phía 500m</t>
  </si>
  <si>
    <t>Giáp ranh xã Quảng Phú - Krông Nô</t>
  </si>
  <si>
    <t>Cầu Đắk Măng (xã Đạ Rsal)</t>
  </si>
  <si>
    <t>Ngã ba đường vào Trạm Y tế xã</t>
  </si>
  <si>
    <t>Trường Trung học cơ sở Chu Văn An</t>
  </si>
  <si>
    <t>Ngã ba Quốc lộ 28 (Trường Tiểu học Nguyễn Văn Trỗi)</t>
  </si>
  <si>
    <t>Cột mốc 31 đường Quốc lộ 28 (Tỉnh lộ 684 cũ)</t>
  </si>
  <si>
    <t>Cột mốc 31 đường Quốc lộ 28 (Tỉnh lộ 684 cũ) + 100 mét</t>
  </si>
  <si>
    <t>Cột mốc 31 đường Quốc lộ 28 (Tỉnh lộ 684 cũ) + 200 mét</t>
  </si>
  <si>
    <t>Đỉnh dốc 27 + 100m</t>
  </si>
  <si>
    <t>Đường nhánh thôn 3 tiếp giáp Quốc lộ 14</t>
  </si>
  <si>
    <t>Km0 (Cầu 2 ranh giới xã Quảng Tín)</t>
  </si>
  <si>
    <t>Đường vào Trường Lê Quý Đôn</t>
  </si>
  <si>
    <t>Ngã ba Thọ Hoàng (đi Đắk Sắk)</t>
  </si>
  <si>
    <t>Giáp Trạm y tế xã</t>
  </si>
  <si>
    <t xml:space="preserve">Ngã ba đường vào nghĩa địa Bác Ái (Đức Hiệp) </t>
  </si>
  <si>
    <t>Đường thôn Đức Thắng (đường ông Lê)</t>
  </si>
  <si>
    <t>Giáp ranh xã Đức Mạnh, Đắk N'Drót</t>
  </si>
  <si>
    <t>Nhà ông Bảy (Thôn 11)</t>
  </si>
  <si>
    <t>Giáp đất Cao su</t>
  </si>
  <si>
    <t>Ngã ba Trạm Y tế</t>
  </si>
  <si>
    <t>Ngã ba nhà ông Hai Chương (thôn 2)</t>
  </si>
  <si>
    <t>Ngã ba buôn Đắk R'la</t>
  </si>
  <si>
    <t>Cầu suối Đắk Gôn I (đầu bon Đắk Me)</t>
  </si>
  <si>
    <t>Cầu suối Đắk Gôn I</t>
  </si>
  <si>
    <t>Cầu Suối Đắk Gôn II</t>
  </si>
  <si>
    <t>Giáp ranh thị trấn Đắk Mil (ngã ba đường Lê Lợi - đường Lý Thường Kiệt)</t>
  </si>
  <si>
    <t>Giáp đường liên xã Đắk Lao - Thuận An</t>
  </si>
  <si>
    <t>Ngã ba đường vào Trường Phan Bội Châu</t>
  </si>
  <si>
    <t>Ngã ba nhà ông Cao Văn Hướng (thôn Nam Rạ)</t>
  </si>
  <si>
    <t>Đường nhựa thôn
 Cây Xoài</t>
  </si>
  <si>
    <t>Ngã ba Trường Trung học Võ Thị Sáu</t>
  </si>
  <si>
    <t>Đập thủy điện Đắk R'Tang</t>
  </si>
  <si>
    <t>Ngã ba Trường Phân hiệu Võ Thị Sáu</t>
  </si>
  <si>
    <t>Hết đường vào mỏ đá (đất nhà bà Đoàn Thị Tịnh)</t>
  </si>
  <si>
    <t>Ranh giới Kiến Đức (đường dây 500KV)</t>
  </si>
  <si>
    <t>Đất nhà ông Thêu</t>
  </si>
  <si>
    <t>Ranh giới Kiến Đức + 400 m</t>
  </si>
  <si>
    <t>Nhà ông Phạm Giai thôn 3</t>
  </si>
  <si>
    <t>Cầu Đắk R’Tih (tà luy dương)</t>
  </si>
  <si>
    <t xml:space="preserve">Cầu Đắk R’Tih (tà luy âm) </t>
  </si>
  <si>
    <t>Đất nhà ông Tiến</t>
  </si>
  <si>
    <t>Đường từ Quốc lộ 14 vào nghĩa địa thôn 9</t>
  </si>
  <si>
    <t>Ngã ba (Quốc lộ 14) thôn 7 (nhà ông Lê Quang Dũng)</t>
  </si>
  <si>
    <t>Ngã ba chợ Pi Nao II</t>
  </si>
  <si>
    <t>Đi bon Pi Nao</t>
  </si>
  <si>
    <t>Km 0 ngã ba (Pi Nao II, hướng Nhân Cơ)</t>
  </si>
  <si>
    <t>Ngã ba trại cút (thôn 13)</t>
  </si>
  <si>
    <t>Giáp Châu Giang Kiến Thành</t>
  </si>
  <si>
    <t>Ngã ba đất nhà bà Phạm Thị Cài</t>
  </si>
  <si>
    <t>II.6</t>
  </si>
  <si>
    <t>II.7</t>
  </si>
  <si>
    <t>Giáp ranh xã Đắk Ru (đường liên xã)</t>
  </si>
  <si>
    <t>Cầu ba (giáp xã Đắk Ru)</t>
  </si>
  <si>
    <t>Chân dốc thác (giáp ranh thôn 2 cũ)</t>
  </si>
  <si>
    <t>Đất nhà ông Nguyễn Phi Long (giáp ranh xã Đắk Sin)</t>
  </si>
  <si>
    <t>II.8</t>
  </si>
  <si>
    <t>Cách ngã ba Pi Nao III - 200m</t>
  </si>
  <si>
    <t>Ngã ba Pi Nao III + 200m</t>
  </si>
  <si>
    <t xml:space="preserve">Ngã ba Pi Nao </t>
  </si>
  <si>
    <t>Ngã ba nhà ông Kế (Quảng Chánh)</t>
  </si>
  <si>
    <t>II.9</t>
  </si>
  <si>
    <t>Hết ngã ba vào tổ 1 thôn 3</t>
  </si>
  <si>
    <t>Hết ngã ba bon Bù Đách</t>
  </si>
  <si>
    <t>II.10</t>
  </si>
  <si>
    <t>Cột mốc 882 (Quốc lộ 14) + 50m</t>
  </si>
  <si>
    <t>Cầu số 3 (giáp xã Hưng Bình)</t>
  </si>
  <si>
    <t>Km0 (Quốc lộ 14)</t>
  </si>
  <si>
    <t>Tuyến liên thôn song song Quốc lộ 14</t>
  </si>
  <si>
    <t>Ngã ba Đắk R'la - Long Sơn</t>
  </si>
  <si>
    <t>Hết Trường Tiểu học Nguyễn Văn Trỗi + Hết đất nhà Loan Hùng</t>
  </si>
  <si>
    <t>Hết Trường TH Nguyễn Văn Trỗi</t>
  </si>
  <si>
    <t>Hết đất nhà ông Bảy Dĩnh</t>
  </si>
  <si>
    <t>Cầu Doãn Văn (giáp xã Đắk R’Tih)</t>
  </si>
  <si>
    <t>Hết Trường cấp I Phan Bội Châu</t>
  </si>
  <si>
    <t>Ngã ba nhà ông Tuân (hết thôn 8)</t>
  </si>
  <si>
    <t>Đất nhà ông Nguyễn Xuân Tuyền</t>
  </si>
  <si>
    <t>Đập Đắk Liêng</t>
  </si>
  <si>
    <t>Chốt kiểm lâm (trụ sở lâm trường cũ) + 200m</t>
  </si>
  <si>
    <t>Ngã ba đi Đắk Nhau</t>
  </si>
  <si>
    <t xml:space="preserve">Đường từ cầu Đắk R'Lấp đến ngã ba đi Đắk Nhau </t>
  </si>
  <si>
    <t>Cầu đội 3 - E720</t>
  </si>
  <si>
    <t>Ngã ba đội 8 - E720</t>
  </si>
  <si>
    <t>Cầu Đắk Ngo</t>
  </si>
  <si>
    <t>Cầu Đắk Loan</t>
  </si>
  <si>
    <t>Giáp xã Đắk R’Tih (Ngã ba PhiA)</t>
  </si>
  <si>
    <t>Ngã ba Công ty Mắc Ca</t>
  </si>
  <si>
    <t>Ngã ba vào đồi ông Quế</t>
  </si>
  <si>
    <t>Ngã ba đường vào Trường Tiểu học Lê Lợi</t>
  </si>
  <si>
    <t>Ngã ba thác Đắk Glung</t>
  </si>
  <si>
    <t>Giáp xã Đắk Ngo</t>
  </si>
  <si>
    <t xml:space="preserve">Giáp xã Quảng Tâm </t>
  </si>
  <si>
    <t>Giáp huyện Đắk Song</t>
  </si>
  <si>
    <t xml:space="preserve">Ngã ba tỉnh lộ 681 (nhà ông Cúc) </t>
  </si>
  <si>
    <t>Ngã ba cửa hàng miền núi</t>
  </si>
  <si>
    <t>Giáp xã Đắk N'Drung</t>
  </si>
  <si>
    <t>Đập Đắk Blung</t>
  </si>
  <si>
    <t>Ngã ba đường vào Công ty Ngọc Biển</t>
  </si>
  <si>
    <t>Ngã 3 đường vào Công ty Ngọc Biển</t>
  </si>
  <si>
    <t>Đường vào Trường Trung học phổ thông Đắk Glong</t>
  </si>
  <si>
    <t>Hết Trường Dân tộc nội trú huyện Đắk Glong</t>
  </si>
  <si>
    <t>Hết đập tràn Nao Kon Đơi</t>
  </si>
  <si>
    <t>Hết đường rải nhựa (Hết Trường Trung học cơ sở Nguyễn Du)</t>
  </si>
  <si>
    <t>Bon Cây Xoài</t>
  </si>
  <si>
    <t>Ngã tư Bưu điện xã đến ngã tư đường đi xã Đắk R'măng (đường sau UBND xã và Công ty Lâm nghiệp Quảng Sơn)</t>
  </si>
  <si>
    <t>Xưởng đũa cũ + 100 mét (hướng về Đắk Rmăng)</t>
  </si>
  <si>
    <t>Ngã ba trường mẫu giáo thôn 6 lên Làng Giao + 500m (đường nhựa)</t>
  </si>
  <si>
    <t>Ngã ba đi thôn 6 (nhà ông Việt)</t>
  </si>
  <si>
    <t>Km 0 ngã ba vào thủy điện</t>
  </si>
  <si>
    <t>Phân hiệu Trường Mầm non Hoa Mai</t>
  </si>
  <si>
    <t>Ngã 3 nhà ông Đại (giáp thị trấn)</t>
  </si>
  <si>
    <t>Giáp ranh thị trấn Ea Tling</t>
  </si>
  <si>
    <t>Ngã 3 Tấn Hải (giáp thị trấn)</t>
  </si>
  <si>
    <t>Đường bê tông liên thôn 6</t>
  </si>
  <si>
    <t>Đất ở khu dân cư các trục đường xương cá và các thôn, bon (bổ sung)</t>
  </si>
  <si>
    <t>Cầu sắt (giáp ranh Tâm Thắng)</t>
  </si>
  <si>
    <t xml:space="preserve">Ngã 3 thôn 5 (nhà ông Khoán) </t>
  </si>
  <si>
    <t>Ngã 3 thôn 3 (nhà ông Lai)</t>
  </si>
  <si>
    <t>Ngã 4 Trường Phan Bội Châu</t>
  </si>
  <si>
    <t>Ngã 3 nhà ông Lạc</t>
  </si>
  <si>
    <t>Đất ở khu dân cư các trục đường xương cá chính vào thôn, bon</t>
  </si>
  <si>
    <t>Ngã 3 C4 (nhà ông Định)</t>
  </si>
  <si>
    <t>Ngã hai thôn 16 (nhà ông Lâm)</t>
  </si>
  <si>
    <t>Ngã 3 chợ (nhà ông Thắng)</t>
  </si>
  <si>
    <t>Trục đường chính (đường đất, đường đi Buôn Nui)</t>
  </si>
  <si>
    <t>Trục đường chính (đường nhựa)</t>
  </si>
  <si>
    <t>Ngã 4 Phú Sơn cũ</t>
  </si>
  <si>
    <t>Ngã ba Gia Long (hướng Cư Jút)</t>
  </si>
  <si>
    <t>Ngã ba Gia Long (hướng đi thị trấn Đắk Mâm)</t>
  </si>
  <si>
    <t>Hướng đi thị trấn Đắk Mâm + 200 m</t>
  </si>
  <si>
    <t>Ngã ba Trường THPT Hùng Vương</t>
  </si>
  <si>
    <t>Đường vào Trường Nguyễn Văn Bé</t>
  </si>
  <si>
    <t>Ngã ba ông Thạnh</t>
  </si>
  <si>
    <t>Ngã ba UBND xã (hướng Hầm sỏi)</t>
  </si>
  <si>
    <t>Đường nối tỉnh lộ 683 với Quốc lộ 28 (Tỉnh lộ 684 cũ)</t>
  </si>
  <si>
    <t>Đường An Dương Vương (đường đi xã Đắk R’Moan)</t>
  </si>
  <si>
    <t>Đường Tổ dân phố 3</t>
  </si>
  <si>
    <t>Đường Tổ dân phố 4</t>
  </si>
  <si>
    <t>Đường sau nhà Công vụ cũ</t>
  </si>
  <si>
    <t>Đường bên hông nhà Công vụ cũ</t>
  </si>
  <si>
    <t>Ngã ba Nguyễn Trãi (nhà công vụ cũ)</t>
  </si>
  <si>
    <t>Đường N’Trang Lơng (Ngã ba nhà công vụ cũ)</t>
  </si>
  <si>
    <t>Đường đất (nhà hàng Dốc Võng)</t>
  </si>
  <si>
    <t>Đường Phan Bội Châu (đường liên thôn Nghĩa Tín cũ)</t>
  </si>
  <si>
    <t>Đường Phan Đăng Lưu (đường N1 cũ)</t>
  </si>
  <si>
    <t>Đường Vũ Anh Ba (đường N3 cũ)</t>
  </si>
  <si>
    <t>Đường Ngô Thị Nhậm</t>
  </si>
  <si>
    <t>Khu tái định cư 23 ha (hết Trường Chính trị tỉnh)</t>
  </si>
  <si>
    <t>Giáp xã Đắk R'Moan</t>
  </si>
  <si>
    <t>Ranh giới xã Kiến Thành (đường Nguyễn Tất Thành</t>
  </si>
  <si>
    <t>Ngã ba đường Lê Hữu Trác - Nguyễn Tất Thành</t>
  </si>
  <si>
    <t>Các đường Tổ dân phố 5 đấu nối với đường Trần Hưng Đạo</t>
  </si>
  <si>
    <t>Đường Ngô Gia Tự (nhà bà Sự)</t>
  </si>
  <si>
    <t>Hết Trường Mẫu giáo Hướng Dương</t>
  </si>
  <si>
    <t>Đường Hùng Vương (đường đi Krông Nô)</t>
  </si>
  <si>
    <t>Đường Trường Trinh (đường sinh thái)</t>
  </si>
  <si>
    <t>Đường Trương Công Định (Ngã 3 khu tập thể huyện, cổng nhà ông Hưng)</t>
  </si>
  <si>
    <t>Ngã 3 đường Nguyễn Trãi (hết khu phố chợ, ngã 3 đường sau chợ)</t>
  </si>
  <si>
    <t xml:space="preserve">Đường Nơ Trang Lơng (Tuyến 2 Bon U1) </t>
  </si>
  <si>
    <t>Đường Mạc Thị Bưởi (đường liên Tổ dân phố 9)</t>
  </si>
  <si>
    <t>Cầu Đỏ</t>
  </si>
  <si>
    <t>Ngã ba Nông - Lâm (giáp Tỉnh lộ 683)</t>
  </si>
  <si>
    <t>Đường trước Trường Tiểu học Phan Chu Trinh</t>
  </si>
  <si>
    <t>Hết đường xóm 4, Tổ 2</t>
  </si>
  <si>
    <t>Đất nhà ông Kỳ</t>
  </si>
  <si>
    <t>Ngã tư đường tránh với đường Tổ dân phố 1 của phường Nghĩa Phú nối dài (cách QL14 1,1 km)</t>
  </si>
  <si>
    <t>Ngã ba đường Nguyễn Tất Thành -Chu Văn An (Km 0)</t>
  </si>
  <si>
    <t>Ngã rẽ vào Công ty Văn Tứ</t>
  </si>
  <si>
    <t>Đường Lê Thị Hồng Gấm (đường 23/3 cũ)</t>
  </si>
  <si>
    <t>Đường 23/3 (vào Tỉnh ủy)</t>
  </si>
  <si>
    <t>Đường Nguyễn Hữu Thọ (trục N2)</t>
  </si>
  <si>
    <t>Đường Y Jút (trục N3)</t>
  </si>
  <si>
    <t>Đường Tôn Thất Tùng (trục N7)</t>
  </si>
  <si>
    <t>Đường Hàm Nghi (trục D1)</t>
  </si>
  <si>
    <t>Bờ kè thủy điện Đắk R’Tih</t>
  </si>
  <si>
    <t>Đường Lê Hồng Phong (đường vào mỏ đá 739 cũ)</t>
  </si>
  <si>
    <t>Đường 23/3 (gần đường Nguyễn Văn Trỗi)</t>
  </si>
  <si>
    <t>Km 0 (đường 23/3)</t>
  </si>
  <si>
    <t>Đường Lương Thế Vinh (rẽ phải đến giáp ranh khu tái định cư đồi Đắk Nur)</t>
  </si>
  <si>
    <t>Ngân hàng BIDV</t>
  </si>
  <si>
    <t>Đường Tôn Đức Thắng (Bắc-Nam giai đoạn 2)</t>
  </si>
  <si>
    <t>Km0+100m (mỗi bên 100m)</t>
  </si>
  <si>
    <t>Km0 (đường Nguyễn Du) +100m (mỗi bên 100m)</t>
  </si>
  <si>
    <t>Km0 + 200m</t>
  </si>
  <si>
    <t>Các đường còn lại của Tổ dân phố 03, 04</t>
  </si>
  <si>
    <t>Đường Lê Duẩn (đối diện cổng trường cấp 3)</t>
  </si>
  <si>
    <t>Hoa viên</t>
  </si>
  <si>
    <t>Km 0 (ngã 3 đường Trần Hưng Đạo)</t>
  </si>
  <si>
    <t>Km 0 (ngã 3 đường Phan chu Trinh)</t>
  </si>
  <si>
    <t>Ngã ba giáp Quốc lộ 28 (Tỉnh lộ 4 cũ) qua trụ sở UBND huyện</t>
  </si>
  <si>
    <t>Ngã ba Tổ dân phố 5 (cũ)</t>
  </si>
  <si>
    <t>Hết Hội trường Tổ dân phố 4</t>
  </si>
  <si>
    <t>Hết Sở Kế hoạch và Đầu tư</t>
  </si>
  <si>
    <t>Giáp đường dây 500Kv (hết đường)</t>
  </si>
  <si>
    <t>Đường Y Jút (giáp đường dây 500Kv)</t>
  </si>
  <si>
    <t>Hết đường đôi (cầu Đắk Tih 2)</t>
  </si>
  <si>
    <t>Khu Tái định cư Ngân hàng</t>
  </si>
  <si>
    <t xml:space="preserve">Dự án khu tái định cư Công an tỉnh </t>
  </si>
  <si>
    <t>Ngã 3 đường Nguyễn Du</t>
  </si>
  <si>
    <t>Cầu Đắk R’Tíh</t>
  </si>
  <si>
    <t>Giáp xã Đắk R'Tíh</t>
  </si>
  <si>
    <t>Các tuyến đường thuộc thôn Đắk R’Tăng</t>
  </si>
  <si>
    <t>Xã Đắk R'Tíh</t>
  </si>
  <si>
    <t>Đi vào đội 4 E720 (xóm người Mông)</t>
  </si>
  <si>
    <t>Đi vào đội 8 E720 (đến trường học)</t>
  </si>
  <si>
    <t>Đi vào đội 6 E720 (xóm nhà ông Chức)</t>
  </si>
  <si>
    <t>Cầu mới (đập đội 2)</t>
  </si>
  <si>
    <t xml:space="preserve">Hết đất nhà ông Hà Niệm Long (thôn 8) </t>
  </si>
  <si>
    <t>Xuống đập Đắk Rlong</t>
  </si>
  <si>
    <t>Cột mốc 883 (Quốc lộ 14) + 500m</t>
  </si>
  <si>
    <t>Cột mốc 885 (Quốc lộ 14)</t>
  </si>
  <si>
    <t>Cột mốc 886 (Quốc lộ 14) + 400m</t>
  </si>
  <si>
    <t>Cầu số 1</t>
  </si>
  <si>
    <t>Giáp xã Đắk Sắk</t>
  </si>
  <si>
    <t>Giáp ranh xã Đắk Mol</t>
  </si>
  <si>
    <t>Hết Ngân hàng Nông nghiệp và Phát triển nông thôn</t>
  </si>
  <si>
    <t>Hết Trụ sở Lâm trường Thanh Niên (cũ)</t>
  </si>
  <si>
    <t>Trụ sở Lâm trường Thanh Niên (cũ)</t>
  </si>
  <si>
    <t>Cuối thôn 2 (đường song song với đường sân bay)</t>
  </si>
  <si>
    <t>Phân hiệu (Trường Nguyễn Văn Bé)</t>
  </si>
  <si>
    <t>Cầu ông Quý</t>
  </si>
  <si>
    <t>Các nhánh đường đấu nối với Tỉnh lộ 682, Tỉnh lộ 683 vào sâu 200m</t>
  </si>
  <si>
    <t>Hết Trường Hoàng Văn Thụ</t>
  </si>
  <si>
    <t>Trường Tiểu học phân hiệu Bi Năng Tắc</t>
  </si>
  <si>
    <t>Quốc lộ 14 đến giáo họ Tân Lập</t>
  </si>
  <si>
    <t>Ngã tư thứ 2</t>
  </si>
  <si>
    <t>Chợ</t>
  </si>
  <si>
    <t>Hết khu dân cư thôn Thuận Nam (Giáp cao su)</t>
  </si>
  <si>
    <t>Khu dân cư thôn Thuận Nam (Giáp cao su)</t>
  </si>
  <si>
    <t>Trạm Đắk Per (cũ)</t>
  </si>
  <si>
    <t>Ngã ba Quốc lộ 14 (nhà ông Trác Nhơn Diệu)</t>
  </si>
  <si>
    <t>Ngã ba Điêng Đu + 200m</t>
  </si>
  <si>
    <t>Ngã ba Quốc lộ 14 C (UBND xã)</t>
  </si>
  <si>
    <t>Ngã ba Quốc lộ14 C (Trường Tiểu học La Văn Cầu)</t>
  </si>
  <si>
    <t>Ngã ba thác Đắk Buk So</t>
  </si>
  <si>
    <t>Tiếp giáp Quốc lộ 14</t>
  </si>
  <si>
    <t>Hệ số 2022</t>
  </si>
  <si>
    <t>Đường vào xóm Cà Mau (Bon Đắk B’Lao)</t>
  </si>
  <si>
    <t>Đường vào xóm 2, tổ 4</t>
  </si>
  <si>
    <t>Đường đi xã Kiến Thành</t>
  </si>
  <si>
    <t>Ngã ba đường Lê Hữu Trác</t>
  </si>
  <si>
    <t>Ngã ba giáp đất nhà ông Đậu Văn Thái</t>
  </si>
  <si>
    <t>Ngã ba đường Nơ Trang Lơng</t>
  </si>
  <si>
    <t>Ngã ba đất nhà ông Nguyễn Văn Tráng</t>
  </si>
  <si>
    <t>Ngã ba đường Nguyễn Tất Thành (trạm y tế Kiến Đức cũ)</t>
  </si>
  <si>
    <t>Đường TDP 10</t>
  </si>
  <si>
    <t>Đường Đinh Tiên Hoàng (nhà bà Nguyễn Thị Ngoan)</t>
  </si>
  <si>
    <t>Đường Đinh Tiên Hoàng (nhà ông Mai Hoàng Dũng)</t>
  </si>
  <si>
    <t>Các đường còn lại TDP 2</t>
  </si>
  <si>
    <t>Đường Lê Anh Xuân</t>
  </si>
  <si>
    <t>Các đường còn lại TDP 6</t>
  </si>
  <si>
    <t>Các đường còn lại TDP 10</t>
  </si>
  <si>
    <t>Đường giáp ranh thị trấn Đắk Mil, đường liên xã Đắk Lao - Thuận An</t>
  </si>
  <si>
    <t>Đường Y Jút (TDP 16 cũ)</t>
  </si>
  <si>
    <t>Các tuyến đường nhựa ngoài khu trung tâm thị trấn (khu vực 3 bon)</t>
  </si>
  <si>
    <t>Giá huyện, thành phố đề xuất năm 2022</t>
  </si>
  <si>
    <t>Giá thị trường 2020</t>
  </si>
  <si>
    <t>Ngã 3 nguyễn Đình Chiểu</t>
  </si>
  <si>
    <t>Ngã 3 Lê Hồng Phong (xưởng cưa bà Hải)</t>
  </si>
  <si>
    <t>Giá thị trường phổ biến năm 2022</t>
  </si>
  <si>
    <t>Các tuyến đường bê tông ngoài khu trung tâm thị trấn Đắk Mâm đối với khu vực thôn Đắk Vượng và Đắk Hà</t>
  </si>
  <si>
    <t>Các tuyến đường bê tông ngoài khu trung tâm thị trấn Đắk Mâm đối với khu vực 03 bon</t>
  </si>
  <si>
    <t>Đất ở thôn Đắk Hà và thôn Đắk Vượng</t>
  </si>
  <si>
    <t>Đất ở các khu dân cư còn lại ở 03 bon</t>
  </si>
  <si>
    <t>điều chỉnh giá so với giá 2100</t>
  </si>
  <si>
    <t>Đầu đường vào nhà ông Phúc</t>
  </si>
  <si>
    <t>Nguyễn Trãi</t>
  </si>
  <si>
    <t>Điều chỉnh tên đường, tăng giá</t>
  </si>
  <si>
    <t>sửa tên đường, tăng giá</t>
  </si>
  <si>
    <t>Bổ sung đường</t>
  </si>
  <si>
    <t>Đường nhựa Tổ dân phố 3</t>
  </si>
  <si>
    <t xml:space="preserve">Ngã ba bà  mù </t>
  </si>
  <si>
    <t>giáp ranh xã Đắk Nia</t>
  </si>
  <si>
    <t>Đường bê tông hẻm 2 đường Trần Phú</t>
  </si>
  <si>
    <t>Đường nhựa tổ dân phố 5</t>
  </si>
  <si>
    <t>đường vào Hồ câu Bi Bo</t>
  </si>
  <si>
    <t>hết nhà anh Hiệp tổ trưởng tổ dân phố</t>
  </si>
  <si>
    <t>Đường bê tông tổ dân phố 5</t>
  </si>
  <si>
    <t>Đường Hoàng Sa</t>
  </si>
  <si>
    <t>Giáp đường Lý Thái Tổ</t>
  </si>
  <si>
    <t>Đường Y Bí Alêô</t>
  </si>
  <si>
    <t>Đường Trần Cừ</t>
  </si>
  <si>
    <t>hết đường</t>
  </si>
  <si>
    <t>Đường Tô Vĩnh Diện (khu tái định cư 23 ha (giai đoạn 1))</t>
  </si>
  <si>
    <t>Đường Tuệ Tĩnh (khu tái định cư 23 ha (giai đoạn 1))</t>
  </si>
  <si>
    <t>Đường Tú Xương (khu tái định cư 23 ha (giai đoạn 1))</t>
  </si>
  <si>
    <t>Đường Trần Cừ (khu tái định cư 23 ha (giai đoạn 1))</t>
  </si>
  <si>
    <t>48.1</t>
  </si>
  <si>
    <t>48.2</t>
  </si>
  <si>
    <t>48.3</t>
  </si>
  <si>
    <t>Đường Chế Lan Viên (khu tái định cư 23 ha (giai đoạn 1))</t>
  </si>
  <si>
    <t>bổ sung đường</t>
  </si>
  <si>
    <t>sửa tên</t>
  </si>
  <si>
    <t>Đường Dương Văn Nội</t>
  </si>
  <si>
    <t>Đường Lê Văn Linh</t>
  </si>
  <si>
    <t>bổ sung</t>
  </si>
  <si>
    <t>TP đề nghị tăng 30%</t>
  </si>
  <si>
    <t>TP đề nghị tăng 5%</t>
  </si>
  <si>
    <t>TP đề nghị tăng 40%</t>
  </si>
  <si>
    <t>TP đề nghị tăng 20%</t>
  </si>
  <si>
    <t>TP đề nghị tăng 10%</t>
  </si>
  <si>
    <t>TP đề nghị tăng 50%</t>
  </si>
  <si>
    <t>Đường Phạm Sư Mạnh</t>
  </si>
  <si>
    <t xml:space="preserve">Giáp đường Tôn Đức Thắng </t>
  </si>
  <si>
    <t>24.3</t>
  </si>
  <si>
    <t>24.4</t>
  </si>
  <si>
    <t>24.1</t>
  </si>
  <si>
    <t>24.2</t>
  </si>
  <si>
    <t>Đường Tô Hiệu</t>
  </si>
  <si>
    <t>Trường THCS  Trần Phú</t>
  </si>
  <si>
    <t>sửa tên, bổ sung</t>
  </si>
  <si>
    <t>Đất ở ven các đường nhựa</t>
  </si>
  <si>
    <t>Từ Tổ dân phố 1 đến Tổ dân phố 10</t>
  </si>
  <si>
    <t>sửa tên, tăng giá</t>
  </si>
  <si>
    <t>Đất ở ven các đường bê tông</t>
  </si>
  <si>
    <t>Từ Tổ dân phố 1 đến Tổ dân phố 11</t>
  </si>
  <si>
    <t>25.4</t>
  </si>
  <si>
    <t>Hết đường nhựa cầu sắt (Cầu Lò Gạch)</t>
  </si>
  <si>
    <t>các tuyến đường nhựa, bê tông</t>
  </si>
  <si>
    <t>Cầu sắt (cầu lò gạch)</t>
  </si>
  <si>
    <t>Đường Nguyễn An Ninh</t>
  </si>
  <si>
    <t>đổi tên</t>
  </si>
  <si>
    <t xml:space="preserve"> hết đường nhựa Cầu sắt (cầu lò gạch)</t>
  </si>
  <si>
    <t>Đường 2/3</t>
  </si>
  <si>
    <t>đổi tên tuyến đường</t>
  </si>
  <si>
    <t>Đường Nguyễn Văn Cừ (đường tránh đô thị Gia Nghĩa)</t>
  </si>
  <si>
    <t>Hết Ngã tư đường tránh với đường tổ dân phố 1 của phường Nghĩa Phú nối dài (cách QL14 1,1 km)</t>
  </si>
  <si>
    <t>đổi tên tuyến</t>
  </si>
  <si>
    <t>Khu Tái định cư Biên Phòng (trừ đường Lý Nam Đế)</t>
  </si>
  <si>
    <t>Khu Tái định cư Sùng Đức (trừ các tuyến đường đã được đặt tên: Lê Văn An; Âu Cơ; Tạ Ngọc Phách; Ngô Quyền; Lý Nam Đế)</t>
  </si>
  <si>
    <t>Khu Tái định cư Công An (Trừ các tuyến đường đã được đặt tên: Đào Tấn; Nguyễn Tuân; Tạ Quang Bửu; Nguyễn Cao; Trần Khát Chân; Lương Văn Can; Lý Nam Đế)</t>
  </si>
  <si>
    <t>Đường Võ Nguyên Giáp (đường tránh đô thị Gia Nghĩa)</t>
  </si>
  <si>
    <t>Đường Thái Phiên (đường Tổ dân phố 2)</t>
  </si>
  <si>
    <t>Đường Phùng Khắc Khoan</t>
  </si>
  <si>
    <t>Nguyễn Tất Thành</t>
  </si>
  <si>
    <t>Đường Thái Phiên</t>
  </si>
  <si>
    <t>Đường Đặng Văn Ngữ</t>
  </si>
  <si>
    <t>Phó Đức Chính</t>
  </si>
  <si>
    <t>Đường Lê Duẩn (Công ty điện Lực)</t>
  </si>
  <si>
    <t>Đường Lê Duẩn (Ngân Hàng chính sách)</t>
  </si>
  <si>
    <t xml:space="preserve">Đường số 113 </t>
  </si>
  <si>
    <t>Đường số 108</t>
  </si>
  <si>
    <t>Lê Hữu Trác</t>
  </si>
  <si>
    <t>Trần Quang Khải</t>
  </si>
  <si>
    <t>Đường số 09</t>
  </si>
  <si>
    <t>Đường số 140</t>
  </si>
  <si>
    <t>Đặng Bốn</t>
  </si>
  <si>
    <t>Đường số 112</t>
  </si>
  <si>
    <t>Mai Thúc Loan</t>
  </si>
  <si>
    <t>Nguyễn Đình Chiểu</t>
  </si>
  <si>
    <t>Đường số 107</t>
  </si>
  <si>
    <t>Nguyễn Tuân</t>
  </si>
  <si>
    <t>Đường số 76</t>
  </si>
  <si>
    <t>Đường số 77</t>
  </si>
  <si>
    <t>Nam Cao</t>
  </si>
  <si>
    <t>Đường số 121</t>
  </si>
  <si>
    <t>Trần Khát Chân</t>
  </si>
  <si>
    <t>Lương Văn Can</t>
  </si>
  <si>
    <t>Tạ Quang Bửu</t>
  </si>
  <si>
    <t>Đường số 117</t>
  </si>
  <si>
    <t>Đường số 119</t>
  </si>
  <si>
    <t>Nguyễn Cao</t>
  </si>
  <si>
    <t>Tôn Thất Thuyết</t>
  </si>
  <si>
    <t>Đường số 10A</t>
  </si>
  <si>
    <t>Tà Luy âm</t>
  </si>
  <si>
    <t>Tà Luy dương</t>
  </si>
  <si>
    <t>Lê Văn An</t>
  </si>
  <si>
    <t>Tạ Ngọc Phách</t>
  </si>
  <si>
    <t>Đường số 143</t>
  </si>
  <si>
    <t>Đào Tấn</t>
  </si>
  <si>
    <t>Đường số 116</t>
  </si>
  <si>
    <t>Đường số 115</t>
  </si>
  <si>
    <t>Đường Âu Cơ</t>
  </si>
  <si>
    <t>Đường số 144</t>
  </si>
  <si>
    <t>Đường Phùng Đình Ấm</t>
  </si>
  <si>
    <t>Đường Chi Lăng</t>
  </si>
  <si>
    <t>Đường số 114</t>
  </si>
  <si>
    <t>Đường Lý Nam Đế (Đường vào Trung Tâm Huấn Luyện)</t>
  </si>
  <si>
    <t>Đường số một chiều</t>
  </si>
  <si>
    <t>Trần Văn Trà</t>
  </si>
  <si>
    <t>Cổng Chào TDP 7</t>
  </si>
  <si>
    <t>Nhà bà Nguyễn Thị Mười</t>
  </si>
  <si>
    <t>Hệ số năm 2022</t>
  </si>
  <si>
    <t>Đường vào xã Quảng Tân</t>
  </si>
  <si>
    <t>Ngã ba nhà ông Sử</t>
  </si>
  <si>
    <t>Khu tái định cư Hồ Cầu Tư</t>
  </si>
  <si>
    <t>Các đường nhánh có đấu nối với QL14 còn lại</t>
  </si>
  <si>
    <t>Giáp ranh xã Đắk N'Drót - Đắk R'La</t>
  </si>
  <si>
    <t>Cầu Đức Lễ (cũ) – Tà luy dương</t>
  </si>
  <si>
    <t>Quốc lộ 14 (Km 0)</t>
  </si>
  <si>
    <t xml:space="preserve">Km 0 (QL14) </t>
  </si>
  <si>
    <t>Km 0 + 200m trở đi</t>
  </si>
  <si>
    <t>Đường vào bon Đắk R’La</t>
  </si>
  <si>
    <t>Ngã ba UBND xã Đắk N’Drót</t>
  </si>
  <si>
    <t>Ngã ba nhà ông Hai Chương</t>
  </si>
  <si>
    <t>Ngã ba Bon Đắk R'La</t>
  </si>
  <si>
    <t>Đường vào trạm điện (cũ)</t>
  </si>
  <si>
    <t>Đường Đinh Tiên Hoàng (nối dài)</t>
  </si>
  <si>
    <t>Giáp thị trấn Đắk Mil</t>
  </si>
  <si>
    <t xml:space="preserve">Hết đường đất (nhà bà Lương Nữ Hoài Thư) </t>
  </si>
  <si>
    <t>Đường thôn Xuân Phong</t>
  </si>
  <si>
    <t>Km 0 (Tỉnh lộ 683)</t>
  </si>
  <si>
    <t>Từ Km 0 + 200m hết đường</t>
  </si>
  <si>
    <t>Các tuyến đường nội thôn không kết nối với Tỉnh lộ 683</t>
  </si>
  <si>
    <t>Km 0 (Tỉnh lộ 682)</t>
  </si>
  <si>
    <t>Các tuyến đường nội thôn song song và không kết nối với Tỉnh lộ 682</t>
  </si>
  <si>
    <t>Giáp ranh xã Đức Mạnh Tỉnh lộ 682</t>
  </si>
  <si>
    <t>Ngã ba đầu thôn Thọ Hoàng 1</t>
  </si>
  <si>
    <t>Đập Núi lửa</t>
  </si>
  <si>
    <t>QL 14 (nhà ông Phạm Văn Tế)</t>
  </si>
  <si>
    <t>Ngã ba (Đập đội 2) giáp ranh xã Đắk Lao</t>
  </si>
  <si>
    <t>Cổng chào thôn Thuận Hòa</t>
  </si>
  <si>
    <t>Các tuyến đường tại thôn Đắk MRang</t>
  </si>
  <si>
    <t>Các tuyến đường liên thôn còn lại</t>
  </si>
  <si>
    <t>Đất ở các tuyến đường rải nhựa tại thôn còn lại</t>
  </si>
  <si>
    <t>Đường vào Cống 20 thôn 1</t>
  </si>
  <si>
    <t>Đất ở các tuyến đường rải nhựa tại thôn, bon còn lại</t>
  </si>
  <si>
    <t>Đường vành đai phía đông</t>
  </si>
  <si>
    <t>Km 0 + 250m</t>
  </si>
  <si>
    <t>Giáp thị trấn Đức An</t>
  </si>
  <si>
    <t>Hết nhà bà Tuyết</t>
  </si>
  <si>
    <t>Nhà văn hóa Bốn Buôn</t>
  </si>
  <si>
    <t>Ngã 4 đất ông Y Jút</t>
  </si>
  <si>
    <t>Giá đất đề xuất năm 2022</t>
  </si>
  <si>
    <t>Giá đất năm 2022 (đã nhân hệ số k)</t>
  </si>
  <si>
    <t>Giá thị trường gđ 2020-2024</t>
  </si>
  <si>
    <t>Giá đất Tư vấn đề xuất</t>
  </si>
  <si>
    <t>Đường Huy Cận</t>
  </si>
  <si>
    <t>sửa tên theo QĐ 08/2022</t>
  </si>
  <si>
    <t>Đường TDP 9</t>
  </si>
  <si>
    <t>Sửa tên theo đề nghị của thị trấn</t>
  </si>
  <si>
    <t xml:space="preserve">Đường Nguyễn Trãi </t>
  </si>
  <si>
    <t xml:space="preserve">Đường Lê Duẩn </t>
  </si>
  <si>
    <t>Ngã ba nhà ông Trần Minh Thanh</t>
  </si>
  <si>
    <t>Ngã 6 thôn 4</t>
  </si>
  <si>
    <t>Đường thôn 9</t>
  </si>
  <si>
    <t>Cổng thôn 9</t>
  </si>
  <si>
    <t>Ngã ba nhà ông Hoàng Văn Chìu</t>
  </si>
  <si>
    <t>sửa tên theo QĐ 08/2023</t>
  </si>
  <si>
    <t>sửa tên theo QĐ 08/2024</t>
  </si>
  <si>
    <t>Giáp huyện đội Đắk Mil cũ</t>
  </si>
  <si>
    <t>Ngã ba thôn Đắk Phúc (Công ty 2-9)</t>
  </si>
  <si>
    <t>Cây xăng Minh Tuấn</t>
  </si>
  <si>
    <t>Hết Công ty TNHH MTV ĐTPT Đại Thành</t>
  </si>
  <si>
    <t>Ngã ba đường Lê Lợi- Lý Thường Kiệt</t>
  </si>
  <si>
    <t xml:space="preserve">Từ ngã ba Quốc lộ 14 (tại thôn Đắc An) </t>
  </si>
  <si>
    <t>Bổ sung,sửa tên theo QĐ 08/2022</t>
  </si>
  <si>
    <t>Hết nhà Mẫu giáo thôn Đắc Xuân</t>
  </si>
  <si>
    <t>Nhà ông Ngô Ngọc Hoàng</t>
  </si>
  <si>
    <t>Hết nhà ông Lê Hữu Minh</t>
  </si>
  <si>
    <t>Đường thôn Đắc Xuân</t>
  </si>
  <si>
    <t xml:space="preserve">Hết nhà ông Ngô Quang Hợp </t>
  </si>
  <si>
    <t>Đường vào thôn Đắc Phúc</t>
  </si>
  <si>
    <t>Hết nhà ông Nguyễn Tất Trung</t>
  </si>
  <si>
    <t>Nhà ông Bùi Văn Ri (thôn Đắc Phúc)</t>
  </si>
  <si>
    <t>Đường thôn Đắc Lộc, thôn Đắc Thủy</t>
  </si>
  <si>
    <t>Đường Quốc lộ 14C (nhà ông Nguyễn Đăng Trung)</t>
  </si>
  <si>
    <t>Giáp Quốc lộ 14C (Công ty TNHH MTV ĐTPT Đại Thành)</t>
  </si>
  <si>
    <t>Đường thôn Đắc Lộc</t>
  </si>
  <si>
    <t>Ngã ba mẫu giáo thôn Đắc Lộc</t>
  </si>
  <si>
    <t>Đường Liên thôn Đắc Kim (Miếu cô)</t>
  </si>
  <si>
    <t>Đường Liên thôn Đắc Tâm</t>
  </si>
  <si>
    <t>Nhà ông Trần Văn Soa (Thôn Đắc Tâm)</t>
  </si>
  <si>
    <t>Hết nhà ông Nguyễn Thị Chung (Thôn Đắc Tâm)</t>
  </si>
  <si>
    <t>Đường thôn Đắc An</t>
  </si>
  <si>
    <t>Ngã ba cây xăng Minh Tuấn (thôn Đắc An)</t>
  </si>
  <si>
    <t>Đường thôn Đắc Lợi</t>
  </si>
  <si>
    <t>Ngã Tư nhà ông Ba Đôn</t>
  </si>
  <si>
    <t>Đi qua hồ bơi Như Ngọc ra đường Trần phú (Khu Chợ Đắk Mil)</t>
  </si>
  <si>
    <t>Giáp nhà ông Bùi Quang Định (thôn Đắc Phúc)</t>
  </si>
  <si>
    <t>Đường thôn Đắc Thọ</t>
  </si>
  <si>
    <t>Hết thôn Đắc Thọ (đường nhựa)</t>
  </si>
  <si>
    <t>Đường thôn Đắc Lộn thôn Đắc Thủy</t>
  </si>
  <si>
    <t>Hết đất nhà ông Lê Văn Bình</t>
  </si>
  <si>
    <t>Nhà Hải Dim</t>
  </si>
  <si>
    <t>Hết đất nhà ông Phan Văn Anh</t>
  </si>
  <si>
    <t>Thôn Đắc Tâm</t>
  </si>
  <si>
    <t>Đất khu dân cư còn lại của 10 thôn</t>
  </si>
  <si>
    <t>Đường thôn Đắc Kim</t>
  </si>
  <si>
    <t>Đường nội thôn Đắc Kim</t>
  </si>
  <si>
    <t>Hết thôn Đắc Kim</t>
  </si>
  <si>
    <t>Các tuyến đường nội thôn còn lại song song và không kết nối với đường tỉnh lộ 683 (có giá đất tương đồng)</t>
  </si>
  <si>
    <t>khu dân cư trên các trục (0-8; 12)</t>
  </si>
  <si>
    <t>sửa ten theo QĐ 08/2022</t>
  </si>
  <si>
    <t>Hết đất nhà ông Trần Văn Trung</t>
  </si>
  <si>
    <t>Bổ sung theo QĐ 08/2022</t>
  </si>
  <si>
    <t>Bổ sung theo QĐ 08/2023</t>
  </si>
  <si>
    <t>Bổ sung theo QĐ 08/2024</t>
  </si>
  <si>
    <t>Bổ sung theo QĐ 08/2025</t>
  </si>
  <si>
    <t xml:space="preserve">Hết đường </t>
  </si>
  <si>
    <t>Sửa tên theo QĐ 08/2022</t>
  </si>
  <si>
    <t>bổ sung theo QĐ 08/2022</t>
  </si>
  <si>
    <t>sửa theo QĐ 08/2022</t>
  </si>
  <si>
    <t>bổ sung theo QĐ 08/2023</t>
  </si>
  <si>
    <t>Ngã 4 thôn 14 về 4 phía</t>
  </si>
  <si>
    <t>Ngã 4 thôn 14 về 4 phía + 200m</t>
  </si>
  <si>
    <t>Ngã 4 thôn 14 + 200m</t>
  </si>
  <si>
    <t>Ngã 3 nhà ông Hóa, nhà ông Bảo</t>
  </si>
  <si>
    <t>Sửa theo QĐ 08/2022</t>
  </si>
  <si>
    <t>Sửa theo QĐ 08/2023</t>
  </si>
  <si>
    <t>Đất ở các đường rải nhựa liên thôn; Bon</t>
  </si>
  <si>
    <t>Đất ở các tuyến đường bê tông các thôn; Bon</t>
  </si>
  <si>
    <t>Các tuyến đường thuộc thôn Đắk Mrang</t>
  </si>
  <si>
    <t>Các tuyến đường tạic bon Budrong B</t>
  </si>
  <si>
    <t>Các tuyến đường thuộc thôn Đắk Snoun</t>
  </si>
  <si>
    <t>Tuyến đường trung tâm thôn Đăk K'Rung</t>
  </si>
  <si>
    <t>Hết đất nhà bà Nguyễn Văn Thái</t>
  </si>
  <si>
    <t>Ngã ba đi Quảng Tân (đất nhà ông Mỹ)</t>
  </si>
  <si>
    <t>Hết đất nhà bà Nguyễn Thị Thuyến</t>
  </si>
  <si>
    <t>Cầu Bon Bu Dơng (nhà ông Từ Văn Hương)</t>
  </si>
  <si>
    <t>Ngã ba Bon Bu Dơng</t>
  </si>
  <si>
    <t>Ngã ba Bon Bu Dơng (đối diện nhà ông Nguyễn Xuân Nhiên)</t>
  </si>
  <si>
    <t>Đường thôn Tân Bình</t>
  </si>
  <si>
    <t>Đất ở của các khu dân cư còn lại Bon Bu Boong, Bon Bu N'Rung, thôn 1, thôn 5, thôn 6, thôn 7, thôn 8, thôn 9, thôn Tuy Đức</t>
  </si>
  <si>
    <t>Ngã ba nhà bà Thị Ngum</t>
  </si>
  <si>
    <t>Giá thị trường năm 2022 thấp nhất</t>
  </si>
  <si>
    <t>Giá thị trường năm 2022 cao nhất</t>
  </si>
  <si>
    <t>Đường Đồng Lộc</t>
  </si>
  <si>
    <t>Sửa tên theo đề nghị TP</t>
  </si>
  <si>
    <t>Đường Nguyễn Hữu Cầu (Ngã ba đường vào Bon Srê Ú)</t>
  </si>
  <si>
    <t>Đường Diên Hồng</t>
  </si>
  <si>
    <t xml:space="preserve">Đường Đồng Lộc (Ngã ba đường vào thôn Đồng Tiến) </t>
  </si>
  <si>
    <t>Đường Nguyễn Gia Thiều (Ngã ba cầu gãy)</t>
  </si>
  <si>
    <t>Đường Vũ Ngọc Nhạ</t>
  </si>
  <si>
    <t xml:space="preserve">Đường Đồng Lộc (Ngã ba đường vào thôn Nghĩa Thuận) </t>
  </si>
  <si>
    <t>Đường Ông Ích Khiêm</t>
  </si>
  <si>
    <t>Đường Vũ Ngọc Nhạ (Ngã ba Khu nông nghiệp ứng dụng công nghệ cao tỉnh Đắk Nông)</t>
  </si>
  <si>
    <t>Đường Hoàng Thế Thiện</t>
  </si>
  <si>
    <t>Đường Đồng Lộc (Ngã 3 đường vào Bon Kol Pru Đăng)</t>
  </si>
  <si>
    <t>Đường Nguyễn Hiền</t>
  </si>
  <si>
    <t>Thác Đắk Ria</t>
  </si>
  <si>
    <t>Đường Đồng Lộc (Ngã 3 đường vào Bon Bu Sóp)</t>
  </si>
  <si>
    <t>Đường Đồng Lộc (Ngã 3 đường vào BonN' Jriêng)</t>
  </si>
  <si>
    <t>Làng Nghề</t>
  </si>
  <si>
    <t>Đường Đội cấn</t>
  </si>
  <si>
    <t>Đường Lê Văn Huân</t>
  </si>
  <si>
    <t>Đường Đồng Lộc (Ngã 3 đường vào thôn Đắk Tân)</t>
  </si>
  <si>
    <t>Đường Nguyễn Hữu Cầu</t>
  </si>
  <si>
    <t>Đường Đồng Lộc (Ngã 3 đường vào Bon Srê Ú)</t>
  </si>
  <si>
    <t>Hết đường Nhựa</t>
  </si>
  <si>
    <t>Đường Trịnh Hoài Đức</t>
  </si>
  <si>
    <t>Đường Đồng Lộc (Ngã 3 đường vào thôn Phú Xuân)</t>
  </si>
  <si>
    <t>Đường Lê Văn Hưu</t>
  </si>
  <si>
    <t>Đường Ông Ích Khiêm (cổng chào thôn Nam Rạ)</t>
  </si>
  <si>
    <t>Khu TĐC Đắk Nia</t>
  </si>
  <si>
    <t>Đường Nguyễn Gia Thiều</t>
  </si>
  <si>
    <t>Đường Diên Hồng (ngã 3 cầu gãy)</t>
  </si>
  <si>
    <t>Các tuyến đường nhánh liên thôn, bon</t>
  </si>
  <si>
    <t>Đường Đồng Lộc (Ngã 3 điện tử Lượng)</t>
  </si>
  <si>
    <t>Trường Mẫu Giáo Hoọa Mi</t>
  </si>
  <si>
    <t>Đường Đồng Lộc (Ngã 3 và trang trại Gia trung)</t>
  </si>
  <si>
    <t>Đường Đồng Lộc (Ngã 3 đường vào thôn Nghĩa Hòa)</t>
  </si>
  <si>
    <t>Tăng giá theo đề nghị của UBND xã</t>
  </si>
  <si>
    <t>Nhà ông lại Tiến Thuật</t>
  </si>
  <si>
    <t>bổ sung theo đề nghị của UBND xã</t>
  </si>
  <si>
    <t>Đất ở các đường đấu nối với Quốc lộ 14 các thôn còn lại</t>
  </si>
  <si>
    <t>Các trục đường bê tông nội Bản Cao Lạng</t>
  </si>
  <si>
    <t>Các trục đường bê tông nội thôn Tân Lợi</t>
  </si>
  <si>
    <t>Các trục đường bê tông nội thôn Tân Lập</t>
  </si>
  <si>
    <t>Các trục đường bê tông nội thôn Trung Hòa</t>
  </si>
  <si>
    <t>Các trục đường bê tông nội thôn Sơn Trung</t>
  </si>
  <si>
    <t>Các trục đường bê tông nội thôn Nam Sơn</t>
  </si>
  <si>
    <t>Các trục đường bê tông nội thôn Nam Định</t>
  </si>
  <si>
    <t>Các trục đường bê tông nội thôn Tân Định</t>
  </si>
  <si>
    <t>Các trục đường bê tông nội thôn Thắng Lợi</t>
  </si>
  <si>
    <t>Bổ sung theo đề nghị xã</t>
  </si>
  <si>
    <t>Các tuyến đường đấu nối với đường Nguyễn Du</t>
  </si>
  <si>
    <t>Các tuyến đường đấu nối với đường huyện</t>
  </si>
  <si>
    <t>đường đất lên bệnh viện mới</t>
  </si>
  <si>
    <t>Tăng giá theo đề nghị xã</t>
  </si>
  <si>
    <t xml:space="preserve">Km 0 + 200m </t>
  </si>
  <si>
    <t>bổ sung theo đề nghị của xã</t>
  </si>
  <si>
    <t>Đường liên xã Long Sơn - Đắk R'la (đường ĐH 20)</t>
  </si>
  <si>
    <t>Hội trường thôn Tây Sơn</t>
  </si>
  <si>
    <t>Mỏ đá cũ</t>
  </si>
  <si>
    <t>Đường thôn Tây Sơn</t>
  </si>
  <si>
    <t xml:space="preserve">Đường ĐH 20 </t>
  </si>
  <si>
    <t>tăng giá theo đề nghị xã</t>
  </si>
  <si>
    <t>tăng giá do nâng cấp đường, theo đề nghị xã</t>
  </si>
  <si>
    <t>tăng theo đề nghị huyện</t>
  </si>
  <si>
    <t>sửa tên theo đề nghị xã</t>
  </si>
  <si>
    <t>Giáp đất nhà ông Trần Xuân Quang</t>
  </si>
  <si>
    <t>Đi bon Pi Nao +500m</t>
  </si>
  <si>
    <t>Các tuyến đường bê tông mới</t>
  </si>
  <si>
    <t>bổ sung theo đề nghị xã</t>
  </si>
  <si>
    <t>Đường nhựa liên xã Thôn 8</t>
  </si>
  <si>
    <t>Ngã tư Quốc tế thôn 4</t>
  </si>
  <si>
    <t>Đất ông Trần Xuân Quang (thôn 3)</t>
  </si>
  <si>
    <t>Ngã 3 đất bà Phan Thị Thành (thôn 7)</t>
  </si>
  <si>
    <t>Đất bà Phan Thị Thành (thôn 7)</t>
  </si>
  <si>
    <t>Đất bà Đỗ Thị Thu (thôn 7)</t>
  </si>
  <si>
    <t>ĐấtBùi Văn Hạnh (thôn 7)</t>
  </si>
  <si>
    <t>ngã 3 đường vào nghĩa địa thôn 8 +200m</t>
  </si>
  <si>
    <t>Trường Mẫu giáo Hoa Mai (cũ)</t>
  </si>
  <si>
    <t>Đất nhà bà Đoàn Thị Tịnh</t>
  </si>
  <si>
    <t>Bổ sung, gộp đoạn</t>
  </si>
  <si>
    <t>Đường vào tổ 9b, thôn 7</t>
  </si>
  <si>
    <t>Suối Đắk R'Tih + Hai nhánh đường còn lại</t>
  </si>
  <si>
    <t>Đất nhà bà Vẻ + Ranh giới đất trường TH Lê Đình Chinh</t>
  </si>
  <si>
    <t>Đất nhà ông Ngạn</t>
  </si>
  <si>
    <t>Km 0 (Quốc lộ 14) hết đất cửa sắt Hoa Phi</t>
  </si>
  <si>
    <t>Từ suối 2 trục đường thôn 12</t>
  </si>
  <si>
    <t>Giáp nhà máy điện phân nhôm + Hết đất nhà ông Điểu Choan</t>
  </si>
  <si>
    <t>Đường liên thôn: thôn 4, thôn 6, thôn 17</t>
  </si>
  <si>
    <t>Giáp nhà máy điện phân nhôm (thôn 4)</t>
  </si>
  <si>
    <t>Suối 2 +suối 3</t>
  </si>
  <si>
    <t>Đường vào chùa Phước Quang</t>
  </si>
  <si>
    <t>Hết đất nhà ông Nguyễn Chí Long</t>
  </si>
  <si>
    <t>Đất nhà bà Vẻ</t>
  </si>
  <si>
    <t>Công ty Nasaco</t>
  </si>
  <si>
    <t>Hết đường (đất nhà bà Bùi Thị Lợi)</t>
  </si>
  <si>
    <t>Bổ sung, theo đề nghị xã</t>
  </si>
  <si>
    <t>Đường bên cạnh đất nhà bà Phương Thảo (thôn 5)</t>
  </si>
  <si>
    <t>Giáp hành lang tuyến đường dây điện 500 KV</t>
  </si>
  <si>
    <t>Đường vào trường mầm non Hoa Mai- thôn 9</t>
  </si>
  <si>
    <t>Hết đường (Giáp hồ thủy điện Đắk R'Tih)</t>
  </si>
  <si>
    <t>tăng giá theo đề xuất xã</t>
  </si>
  <si>
    <t>sửa tên, tăng giá theo đề nghị xã</t>
  </si>
  <si>
    <t>tăng giá theo đè nghị xã</t>
  </si>
  <si>
    <t>Ngã ba đường lên nghĩa địa</t>
  </si>
  <si>
    <t>tách đoạn theo đề nghị xã</t>
  </si>
  <si>
    <t>Ngã ba nhà ông Phan Văn Tường</t>
  </si>
  <si>
    <t>Ngã ba Hai bé</t>
  </si>
  <si>
    <t>Ngã ba Trường Nguyễn Bá Ngọc</t>
  </si>
  <si>
    <t>Ngã ba nhà ông Ái</t>
  </si>
  <si>
    <t>Hết nhà ông Dũng</t>
  </si>
  <si>
    <t>Ngã ba chôm chôm</t>
  </si>
  <si>
    <t>Tăng theo đề nghị huyện</t>
  </si>
  <si>
    <t>Tăng theo huyện ĐX</t>
  </si>
  <si>
    <t>Tăng theo xã ĐX</t>
  </si>
  <si>
    <t>Trường tiểu học và trung học cơ sở Bế Văn Đàn (phân hiệu TH)</t>
  </si>
  <si>
    <t>Đổi tên Tăng theo huyện ĐX</t>
  </si>
  <si>
    <t>Tỉnh lộ 686 (đường bùng binh cũ)</t>
  </si>
  <si>
    <t>Đổi tên theo xã ĐX, tăng giá theo huyện ĐX</t>
  </si>
  <si>
    <t xml:space="preserve">Ngã ba nhà ông Vũ Văn Tiên </t>
  </si>
  <si>
    <t xml:space="preserve">Ngã ba (nhà ông Phạm Văn Thế) thôn Thuận Tình </t>
  </si>
  <si>
    <t>về 3 hướng 250m</t>
  </si>
  <si>
    <t>xã ĐX giảm xuống 100K, huyện ĐX tăng</t>
  </si>
  <si>
    <t>Bổ sung, tăng theo huyện ĐX</t>
  </si>
  <si>
    <t>Ngã ba tỉnh lộ 682 (nhà ông Phụng)</t>
  </si>
  <si>
    <t>Ngã ba nhà bà Nhị</t>
  </si>
  <si>
    <t xml:space="preserve">Ngã ba tỉnh lộ 682 </t>
  </si>
  <si>
    <t>Ngã ba tỉnh lộ 682 (nhà ông Bật)</t>
  </si>
  <si>
    <t>Bổ sung theo xã ĐX, tăng giá theo huyện Đx</t>
  </si>
  <si>
    <t>Trục số 9</t>
  </si>
  <si>
    <t>Trục số 5</t>
  </si>
  <si>
    <t>Bổ sung theo huyện ĐX</t>
  </si>
  <si>
    <t>Ngã năm Lâm trường Quảng Khê</t>
  </si>
  <si>
    <t>Ngã ba giao nhau với trục số 8</t>
  </si>
  <si>
    <t>Trục số 16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</si>
  <si>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</si>
  <si>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</si>
  <si>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</si>
  <si>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</si>
  <si>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</si>
  <si>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</si>
  <si>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</si>
  <si>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</si>
  <si>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</si>
  <si>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16.1</t>
  </si>
  <si>
    <t>16.2</t>
  </si>
  <si>
    <t>16.3</t>
  </si>
  <si>
    <t>16.4</t>
  </si>
  <si>
    <t>16.5</t>
  </si>
  <si>
    <t>16.6</t>
  </si>
  <si>
    <t>tăng theo huyện ĐX</t>
  </si>
  <si>
    <t>Tăng giá theo huyện ĐX</t>
  </si>
  <si>
    <t>Tăng theo đề xuất huyện</t>
  </si>
  <si>
    <t>sửa tên theo QĐ 08/2022,tăng giá theo huyện ĐX</t>
  </si>
  <si>
    <t>Đường bê tông bon B'Nơr</t>
  </si>
  <si>
    <t>Ngã ba giao nhau với Quốc lộ 28</t>
  </si>
  <si>
    <t>Ngã ba giao nhau với Quốc lộ 28 +1000m</t>
  </si>
  <si>
    <t>Đường vào Đắk Nang</t>
  </si>
  <si>
    <t>Ngã ba giao nhau  với Quốc lộ 28</t>
  </si>
  <si>
    <t>Ngã ba đường nhựa bon B'Dơng</t>
  </si>
  <si>
    <t>Khu dân cư bon B'Dơng</t>
  </si>
  <si>
    <t>Đường Nam Sơ ni</t>
  </si>
  <si>
    <t xml:space="preserve">Ngã ba giao nhau với đường Đắk Nang </t>
  </si>
  <si>
    <t>Hết đường có rải nhựa</t>
  </si>
  <si>
    <t>Đường vào bon B'Srê B</t>
  </si>
  <si>
    <t>Ngã ba đường bê tông sau trường THCS Phan Châu Trinh</t>
  </si>
  <si>
    <t>Tăng giá theo huyện Đx</t>
  </si>
  <si>
    <t>Huyện đè nghị phân lại đoạn đường, tyu nhiên xã đề nghj là không phân lại do các tuyến này tương đồng</t>
  </si>
  <si>
    <t>xã đề xuất giảm giá</t>
  </si>
  <si>
    <t>Ngã ba đường nhựa vào bon N'Ting (Km 0)</t>
  </si>
  <si>
    <t>sửa tên theo xã Đx</t>
  </si>
  <si>
    <t>Ngã tư chợ Quảng Sơn</t>
  </si>
  <si>
    <t>sửa tên, giảm giá theo xã Đx</t>
  </si>
  <si>
    <t>Giảm giá theo ĐX xã</t>
  </si>
  <si>
    <t>Ngã ba đường vào bon Sa Nar</t>
  </si>
  <si>
    <t>Sửa tên, tăng giá theo ĐX xã</t>
  </si>
  <si>
    <t>Ngã ba đường vào Bon R'long Phe + 100 mét (hướng đường vào bon Bu Sir)</t>
  </si>
  <si>
    <t>Sửa tên theo ĐX xã</t>
  </si>
  <si>
    <t>Đường vào bon Bu Sir</t>
  </si>
  <si>
    <t>Sửa tên, giảm giá theo ĐX xã</t>
  </si>
  <si>
    <t>Tăng giá theo đề xuất xã</t>
  </si>
  <si>
    <t>Đường từ cầu Đăk Nguyên đến ngã ba bon Điêng Đu (giáp nhà ông Điểu Quang)</t>
  </si>
  <si>
    <t>Ngã tư Nông trường 719 (giáp nhà bà Sen)</t>
  </si>
  <si>
    <t>Tăng theo xã Đx</t>
  </si>
  <si>
    <t>Ngã ba trường tiểu học Ngô Gia Tự (thôn Đắk Na) +900m (hướng đi UBND xã )</t>
  </si>
  <si>
    <t>Thêm đoạn theo xã Đx</t>
  </si>
  <si>
    <t>Tăng giá theo xã ĐX</t>
  </si>
  <si>
    <t>Đoạn này chuyển từ đường đi buôn choah lên</t>
  </si>
  <si>
    <t>tăng theo huyện Đx</t>
  </si>
  <si>
    <t>Tiếp giáp đường nhựa thôn Nam Tân</t>
  </si>
  <si>
    <t>Nhà ông Hoàng Văn Phóng (thôn Nam Tân)</t>
  </si>
  <si>
    <t>Tiếp giáp Quốc lộ 28 (thôn Nam Cường)</t>
  </si>
  <si>
    <t>Trạm Y tế xã Nam Đà</t>
  </si>
  <si>
    <t>Giáp đường nhựa trục 9 thôn Nam Thuận</t>
  </si>
  <si>
    <t>Các khu dân cư trên trục đường bê tông còn lại cả thôn Nam Hiệp và Nam Thuận</t>
  </si>
  <si>
    <t>Bổ sung theo huyện Đx</t>
  </si>
  <si>
    <t>sửa ten theo QĐ 08/2022, huyện Đx giảm giá đất</t>
  </si>
  <si>
    <t>xã đề Nghị tăng giá</t>
  </si>
  <si>
    <t>xã đề Nghị tăng giá, tách đoạn</t>
  </si>
  <si>
    <t>Quán ăn Quỳnh Anh</t>
  </si>
  <si>
    <t>Đường đất giáp đất ông Kỳ</t>
  </si>
  <si>
    <t>Đường vào rẫy hết đất ông Bàng Văn Ba</t>
  </si>
  <si>
    <t>Tách đoạn theo xã ĐX</t>
  </si>
  <si>
    <t>Đường vào trường Hoa Ban</t>
  </si>
  <si>
    <t>Đường bê tông (hết đất nhà ông Đặng Văn Tài)</t>
  </si>
  <si>
    <t>Đườngbê tông vào đập 32</t>
  </si>
  <si>
    <t>Bổ sung theo xã Đx</t>
  </si>
  <si>
    <t>Ngã ba cây đa (nhà ông Khôi)</t>
  </si>
  <si>
    <t>Ngã tư (hết đất nhà ông Phúc)</t>
  </si>
  <si>
    <t>Ngã ba đường bê tông (hết đất nhà ông Dương Tấn Hùng)</t>
  </si>
  <si>
    <t>Đầu đập Y- Thịnh</t>
  </si>
  <si>
    <t>Ngã ba trường Hoa Ban</t>
  </si>
  <si>
    <t>Ngã ba giáp trạm Y tế</t>
  </si>
  <si>
    <t>Đường bê tông (hết đất nhà ông Dương Tấn Hùng)</t>
  </si>
  <si>
    <t>Sửa tên, tăng giá theo xã ĐX</t>
  </si>
  <si>
    <t>Đầu đường bê tông giáp UBND xã</t>
  </si>
  <si>
    <t>Đường Quốc lộ 28 (hết ngã ba đài tưởng niệm)</t>
  </si>
  <si>
    <t>Ngã ba nhà ông Lê Văn Tuấn</t>
  </si>
  <si>
    <t>hết Nhà Y Khôn (thôn Nâm Tân)</t>
  </si>
  <si>
    <t xml:space="preserve">Bổ sung, theo huyện ĐX </t>
  </si>
  <si>
    <t>Hết sân bóng Thiên An</t>
  </si>
  <si>
    <t>Tách đoạn theo huyện ĐX</t>
  </si>
  <si>
    <t>Hết nhà ông Trịnh Xuân Tô</t>
  </si>
  <si>
    <t>Nhà ông Trịnh Xuân Tô</t>
  </si>
  <si>
    <t>Đổi tên, tăng giá theo huyện Đx</t>
  </si>
  <si>
    <t>Ngã ba tiếp giáp tỉnh lộ 683</t>
  </si>
  <si>
    <t>Đổi tên, Tăng giá theo huyện ĐX</t>
  </si>
  <si>
    <t>Trạm bơm</t>
  </si>
  <si>
    <t>bổ sung theo huyện ĐX</t>
  </si>
  <si>
    <t>Hết đất nhà ông Lưu Trung Hiền</t>
  </si>
  <si>
    <t>Cầu bê tông (giáp đất nhà ông Đặng Văn Định)</t>
  </si>
  <si>
    <t>Đập Nam Xuân</t>
  </si>
  <si>
    <t>Ngã ba trại heo</t>
  </si>
  <si>
    <t>nhà ông Lang Thanh Dấn</t>
  </si>
  <si>
    <t>Cầu suối Đắk Ơi</t>
  </si>
  <si>
    <t>Đường đi Nam Đà</t>
  </si>
  <si>
    <t>Giáp ranh xã Nam Đà</t>
  </si>
  <si>
    <t>Ngã ba thôn 09</t>
  </si>
  <si>
    <t>Giáp đường nhựa thôn 5</t>
  </si>
  <si>
    <t>Nhà ông Vương</t>
  </si>
  <si>
    <t>Ngã 3 Quốc lộ 15</t>
  </si>
  <si>
    <t>Nhà ông Bách</t>
  </si>
  <si>
    <t>Các trục đường bê tông thôn 7, 8, 9, 10</t>
  </si>
  <si>
    <t>Đường thôn 5</t>
  </si>
  <si>
    <t>Nhà ông Đại</t>
  </si>
  <si>
    <t>Nhà ông Nam</t>
  </si>
  <si>
    <t>Đường thôn 13</t>
  </si>
  <si>
    <t>Cổng trường Phan Chu Trinh</t>
  </si>
  <si>
    <t>Hội trường thôn 13</t>
  </si>
  <si>
    <t>Đường liên thôn; buôn</t>
  </si>
  <si>
    <t>Ngã tư cây đa</t>
  </si>
  <si>
    <t>ngã tư đất Y Jút</t>
  </si>
  <si>
    <t>Ngã ba đường Buôn Nui</t>
  </si>
  <si>
    <t>Ngã ba Nhà ông Ngư</t>
  </si>
  <si>
    <t>Tăng gía theo huyện ĐX</t>
  </si>
  <si>
    <t>Huyện ĐX giảm giá</t>
  </si>
  <si>
    <t>Ngã 3 nhà ông Thạch +500m</t>
  </si>
  <si>
    <t>Tách 2 đoạn theo huyện Đx</t>
  </si>
  <si>
    <t>Tăng giá theo ĐX huyện</t>
  </si>
  <si>
    <t>Gộp đoạn</t>
  </si>
  <si>
    <t>Tăng theo huyện ĐX, gộp đoạn</t>
  </si>
  <si>
    <t>Nhà ông Lê Bá</t>
  </si>
  <si>
    <t>Nhà bà Nguyễn Đào</t>
  </si>
  <si>
    <t>Nhà bà Nguyễn Thị Hoài</t>
  </si>
  <si>
    <t xml:space="preserve">TP đề nghị tăng 30%,Bổ sung tà luy </t>
  </si>
  <si>
    <t>đổi tên tuyến đường, bổ sung</t>
  </si>
  <si>
    <t>16=14/5</t>
  </si>
  <si>
    <t>sửa tên, tách đoạn từ Mạc thị Bưởi</t>
  </si>
  <si>
    <t>Tăng</t>
  </si>
  <si>
    <t>huyện ĐX giảm</t>
  </si>
  <si>
    <t>chia thành 02 đoạn,  huyện ĐX giảm</t>
  </si>
  <si>
    <t>Hệ số (K) 2022</t>
  </si>
  <si>
    <t>Tăng giá, bổ sung theo đề nghị của UBND xã</t>
  </si>
  <si>
    <t>Hệ số (k) năm 2022</t>
  </si>
  <si>
    <t xml:space="preserve">Giá đề xuất trình HĐND tỉnh </t>
  </si>
  <si>
    <t>Tăng giá, 
sửa tên</t>
  </si>
  <si>
    <t>Giữ nguyên, 
sửa tên</t>
  </si>
  <si>
    <t>Tăng,
tách đoạn</t>
  </si>
  <si>
    <t>điều chỉnh lại giá so với 4100, điều chỉnh thành 3000</t>
  </si>
  <si>
    <t xml:space="preserve"> Giảm giá </t>
  </si>
  <si>
    <t>Tăng, 
bổ sung</t>
  </si>
  <si>
    <t>Tăng, 
sửa tên</t>
  </si>
  <si>
    <t>Tăng,
Sửa tên</t>
  </si>
  <si>
    <t>Tăng,
sửa tên</t>
  </si>
  <si>
    <t>Tăng, 
tách đoạn</t>
  </si>
  <si>
    <t>Giữ nguyên,
gộp đoạn</t>
  </si>
  <si>
    <t>Giữ nguyên, 
sửa tên tuyến</t>
  </si>
  <si>
    <t>Tăng, 
sử tên</t>
  </si>
  <si>
    <t>xã đề nghị tăng giá</t>
  </si>
  <si>
    <t>Đất ở ven các đường nhánh còn lại tiếp giáp với Quốc lộ 14+ 200m đến 400m</t>
  </si>
  <si>
    <t>xã đề nghị BS</t>
  </si>
  <si>
    <t>Khu tái định cư phía đông Hồ trung tâm</t>
  </si>
  <si>
    <t>Tiếp giáp đường Đ2</t>
  </si>
  <si>
    <t>Tiếp giáp đường Đ27; ĐC3; T4</t>
  </si>
  <si>
    <t>Tiếp giáp đường ĐC1; ĐC4; ĐC5; ĐC6; ĐC16; ĐC7; ĐC9; ĐC19</t>
  </si>
  <si>
    <t>Khu tái định cư Đắk Nur B -Giai đoạn 1 (đợt 3)</t>
  </si>
  <si>
    <t>Tiếp giáp đường ĐC14 (từ lô 02-E2 đến lô 34-E2)</t>
  </si>
  <si>
    <t>Tiếp giáp đường ĐC9; ĐC15; ĐC17; ĐC18; ĐC19; ĐC20; ĐC21; ĐC22; ĐC23</t>
  </si>
  <si>
    <t>Tiếp giáp mặt tiền đường 7m (thông hai đầu)</t>
  </si>
  <si>
    <t>Tiếp giáp hai mặt tiền đường 7m (thông hai đầu)</t>
  </si>
  <si>
    <t>Tiếp giáp mặt tiền đường 10m (thông hai đầu)</t>
  </si>
  <si>
    <t>Tiếp giáp hai mặt tiền đường 10m (thông hai đầu)</t>
  </si>
  <si>
    <t>Tiếp giáp mặt tiền đường 10m còn lại</t>
  </si>
  <si>
    <t>Tiếp giáp hai mặt tiền đường 10m còn lại</t>
  </si>
  <si>
    <t>Khu nhà ở cán bộ chiến sĩ công an tỉnh Đắk Nông (hồ Đại La) - giai đoạn 1</t>
  </si>
  <si>
    <t>bổ sung tên, giữ nguyên</t>
  </si>
  <si>
    <t>Bổ sung, giữ nguyên</t>
  </si>
  <si>
    <t xml:space="preserve">xã đề nghị Hạ giá  </t>
  </si>
  <si>
    <t>đến hết đường</t>
  </si>
  <si>
    <t xml:space="preserve">Tăng </t>
  </si>
  <si>
    <t>tăng giá theo huyện ĐX, sửa tên theo QĐ 08/2022</t>
  </si>
  <si>
    <t>12=8/5</t>
  </si>
  <si>
    <t>Từ ngã ba lâm trường Nâm Nung đi hầm sỏi</t>
  </si>
  <si>
    <t>hết đường bê tông</t>
  </si>
  <si>
    <t>Hết đường bê tông TDP Nghĩa Hòa và trục đấu nối với đường đối ngoại</t>
  </si>
  <si>
    <t>Ngã ba trục đường số 2 (đường 45m)</t>
  </si>
  <si>
    <t>Ngã ba giao nhau với trục số 8 (đường 33m)</t>
  </si>
  <si>
    <t>Ngã ba đường vào đường vào trường THPT Đắk Glong</t>
  </si>
  <si>
    <t>Ngã ba đường vào thôn 7</t>
  </si>
  <si>
    <t>Dốc khỉu tay Bon B'Dơng hướng đi Đắk Som</t>
  </si>
  <si>
    <t>Ngã ba đường vào Thủy điện Đồng Nai 3 hướng đi xã Đắk Som (Km0- 400 mét</t>
  </si>
  <si>
    <t>Đất ở Các tuyến đường bê tông ở các thôn; bon</t>
  </si>
  <si>
    <t>Trong quy hoạch thị trấn</t>
  </si>
  <si>
    <t>Ngoài quy hoạch thị trấn</t>
  </si>
  <si>
    <t>Trục đường số 7 (đường vào thôn 1 cũ)</t>
  </si>
  <si>
    <t>Trục đường số 4 (đường vào thôn 1 cũ)</t>
  </si>
  <si>
    <t>Ngã ba giao nhau với trục số 9</t>
  </si>
  <si>
    <t>Trục Đường số 2 (đường 45 mét)</t>
  </si>
  <si>
    <t xml:space="preserve">Ngã ba giao nhau với Quốc lộ 28 </t>
  </si>
  <si>
    <t>Ngã ba đường bê tông đi xã Đắk Plao</t>
  </si>
  <si>
    <t>Ngã ba giao nhau với Quốc lộ 28 (trụ sở hạt kiểm lâm)</t>
  </si>
  <si>
    <t>tách đoạn,
 sửa tên</t>
  </si>
  <si>
    <t>Đường vào thủy điện Đồng Nai 3 (Đất ở các đường liên Thôn cấp phối &gt;= 3,5 m cũ)</t>
  </si>
  <si>
    <t>Trục Đường số 8 (đường 33 mét)</t>
  </si>
  <si>
    <t>Ngã ba giao nhau với trục số 5</t>
  </si>
  <si>
    <t>Ngã tư giao nhau với trục số 8</t>
  </si>
  <si>
    <t>Ngã ba giao nhau với trục số 4</t>
  </si>
  <si>
    <t xml:space="preserve">Trục Đường số 14 </t>
  </si>
  <si>
    <t>Sửa tên</t>
  </si>
  <si>
    <t>Trục số 15</t>
  </si>
  <si>
    <t>23.1</t>
  </si>
  <si>
    <t>23.2</t>
  </si>
  <si>
    <t>23.3</t>
  </si>
  <si>
    <t>23.4</t>
  </si>
  <si>
    <t>Đất ven các đường rải nhựa  &gt;=3,5 mét</t>
  </si>
  <si>
    <t>Đường vòng quanh chợ</t>
  </si>
  <si>
    <t>Trục đường số 16</t>
  </si>
  <si>
    <t>Đường nhựa 135 bon Ka Nur (đường nhựa phía sau bệnh viện đa khoa huyện)</t>
  </si>
  <si>
    <t>Cổng Trường Tiểu học Nguyễn Văn Trỗi về 2 phía, mỗi phía 500 m)</t>
  </si>
  <si>
    <t>Cổng Trường Tiểu học Nguyễn Văn Trỗi  + 500 m (hướng đi lòng hồ thủy điện Đồng Nai 3)</t>
  </si>
  <si>
    <t>Ngã ba đường bê tông Bon B'Nơr</t>
  </si>
  <si>
    <t>Tăng, sửa tên</t>
  </si>
  <si>
    <t>Ngã ba đường vào cây đa di sản</t>
  </si>
  <si>
    <t>Khu dân cư  bon B'Dơng</t>
  </si>
  <si>
    <t>Khu dân cư  thôn 1</t>
  </si>
  <si>
    <t>Khu dân cư  thôn 2, 3</t>
  </si>
  <si>
    <t>Khu dân cư  thôn  4</t>
  </si>
  <si>
    <t>Hết đường có rải nhựa thuộc địa giới hành chính xã Đắk Som</t>
  </si>
  <si>
    <t>Ngã ba đường bê tông sau trường THCS Phan Chu Trinh</t>
  </si>
  <si>
    <t>Đường vào trường THCS Phan Chu Trinh</t>
  </si>
  <si>
    <t>Các tuyến đường nhựa &gt;=3,5m còn lại</t>
  </si>
  <si>
    <t>Nhà bà H' Xuân</t>
  </si>
  <si>
    <t>Trường mẫu giáo Hoa Cúc</t>
  </si>
  <si>
    <t>Tách  đoạn</t>
  </si>
  <si>
    <t>Đường nội thôn, bon</t>
  </si>
  <si>
    <t>Giáp đường Hoàng Quốc Việt</t>
  </si>
  <si>
    <t>Đường TDP 4 không đấu nối QL 14 ( Song song đường Trần Hưng Đạo)</t>
  </si>
  <si>
    <t>Đầu ngã 3 nhà bà Lai</t>
  </si>
  <si>
    <t>Hết nhà trọ ông Hoàng Văn Hoan</t>
  </si>
  <si>
    <t>Giáp ranh giới xã Đắk R'la</t>
  </si>
  <si>
    <t>Nhà ông Nguyễn Văn Dũng</t>
  </si>
  <si>
    <t>Bổ sung, tăng</t>
  </si>
  <si>
    <t>Tăng, bổ sung</t>
  </si>
  <si>
    <t>Tăng, 
sửa tên tuyến</t>
  </si>
  <si>
    <t>Tăng, tách đoạn</t>
  </si>
  <si>
    <t>Tămg</t>
  </si>
  <si>
    <t>Hết thôn Nam Sơn</t>
  </si>
  <si>
    <t>Đổi tên, 
Tăng</t>
  </si>
  <si>
    <t>Đổi tên</t>
  </si>
  <si>
    <t>Hết trục đường số 4 (đường D1 khu TĐC B)</t>
  </si>
  <si>
    <t>Tăng,
 sửa tên</t>
  </si>
  <si>
    <t>Tách đoạn, Tăng</t>
  </si>
  <si>
    <t>Tăng,
 Bổ sung</t>
  </si>
  <si>
    <t>Giáp ranh xã Đắk R'la</t>
  </si>
  <si>
    <t>Khu dân cư trên các trục đường (07; 12)</t>
  </si>
  <si>
    <t>Ngã ba đường Ngô Quyền (nhà ông Lê Văn Đào)</t>
  </si>
  <si>
    <t>Ngã ba đi Bon Bu NĐơr A (nhà ông Phạm Anh Xinh)</t>
  </si>
  <si>
    <t>Hết đường rải nhựa</t>
  </si>
  <si>
    <t>Cầu bãi giáp xã Nghĩa Thắng</t>
  </si>
  <si>
    <t>Hết đất ông Trần Vũ Hoàng Anh</t>
  </si>
  <si>
    <t>Hết đất ông Đặng Nhuận</t>
  </si>
  <si>
    <t>Hết đất ông Phạm Minh Cảnh</t>
  </si>
  <si>
    <t>Hết đất ông Nguyễn Văn Long</t>
  </si>
  <si>
    <t>Hết đất ông Trần Phước Thẳm (thôn 4)</t>
  </si>
  <si>
    <t>Vào 200m</t>
  </si>
  <si>
    <t>Giá đất đề nghị điều chỉnh</t>
  </si>
  <si>
    <t>Giữ nguyên,
tách đoạn</t>
  </si>
  <si>
    <t>điều chỉnh lại giá so với giá 2100, điều chỉnh thành 2000</t>
  </si>
  <si>
    <t xml:space="preserve"> tăng</t>
  </si>
  <si>
    <t>Giữ 
nguyên</t>
  </si>
  <si>
    <t xml:space="preserve">Giữ nguyên
, tách đoạn </t>
  </si>
  <si>
    <t xml:space="preserve"> Bổ sung</t>
  </si>
  <si>
    <t>PHỤ LỤC SỐ I:</t>
  </si>
  <si>
    <t>PHỤ LỤC SỐ II:</t>
  </si>
  <si>
    <t>(Kèm theo Quyết định số     /2022/QĐ-UBND ngày      /       /2022 của Ủy ban nhân dân tỉnh Đắk Nông)</t>
  </si>
  <si>
    <t>Giá đất theo quy định tại Quyết định số 08/2020/QĐ-UBND và Quyết định số 08/2022/QĐ-UBND</t>
  </si>
  <si>
    <t>Đơn Giá đất điều chỉnh</t>
  </si>
  <si>
    <r>
      <t>Tịnh xá Ngọc</t>
    </r>
    <r>
      <rPr>
        <sz val="14"/>
        <color rgb="FFFF0000"/>
        <rFont val="Times New Roman"/>
        <family val="1"/>
      </rPr>
      <t xml:space="preserve"> Thiền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</si>
</sst>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#,##0.0"/>
    <numFmt numFmtId="170" formatCode="&quot; &quot;#,##0&quot;   &quot;;&quot;-&quot;#,##0&quot;   &quot;;&quot; -&quot;00&quot;   &quot;;&quot; &quot;@&quot; 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4"/>
      <name val="Times New Roman"/>
      <family val="1"/>
      <charset val="163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2"/>
      <color theme="1"/>
      <name val=".VnTime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Cambria"/>
      <family val="1"/>
      <scheme val="major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5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 applyFont="0" applyFill="0" applyBorder="0" applyAlignment="0" applyProtection="0"/>
    <xf numFmtId="0" fontId="1" fillId="0" borderId="0"/>
    <xf numFmtId="0" fontId="5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</cellStyleXfs>
  <cellXfs count="484">
    <xf numFmtId="0" fontId="0" fillId="0" borderId="0" xfId="0"/>
    <xf numFmtId="3" fontId="9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9" fillId="2" borderId="1" xfId="14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right"/>
    </xf>
    <xf numFmtId="3" fontId="4" fillId="2" borderId="1" xfId="1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right" vertical="center" wrapText="1"/>
    </xf>
    <xf numFmtId="3" fontId="15" fillId="2" borderId="1" xfId="0" applyNumberFormat="1" applyFont="1" applyFill="1" applyBorder="1" applyAlignment="1">
      <alignment horizontal="right" vertical="center" wrapText="1"/>
    </xf>
    <xf numFmtId="0" fontId="4" fillId="2" borderId="0" xfId="1" applyFont="1" applyFill="1"/>
    <xf numFmtId="0" fontId="8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 vertical="center" wrapText="1"/>
    </xf>
    <xf numFmtId="43" fontId="8" fillId="2" borderId="1" xfId="14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3" fontId="8" fillId="2" borderId="1" xfId="14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3" fontId="4" fillId="2" borderId="1" xfId="140" applyNumberFormat="1" applyFont="1" applyFill="1" applyBorder="1" applyAlignment="1">
      <alignment horizontal="right" vertical="center"/>
    </xf>
    <xf numFmtId="0" fontId="4" fillId="2" borderId="0" xfId="0" applyFont="1" applyFill="1"/>
    <xf numFmtId="3" fontId="4" fillId="2" borderId="2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3" fontId="4" fillId="2" borderId="1" xfId="35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167" fontId="4" fillId="2" borderId="1" xfId="14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vertical="center" wrapText="1"/>
    </xf>
    <xf numFmtId="0" fontId="9" fillId="2" borderId="0" xfId="0" applyFont="1" applyFill="1"/>
    <xf numFmtId="3" fontId="4" fillId="2" borderId="1" xfId="0" applyNumberFormat="1" applyFont="1" applyFill="1" applyBorder="1" applyAlignment="1">
      <alignment horizontal="left" vertical="center" wrapText="1"/>
    </xf>
    <xf numFmtId="3" fontId="4" fillId="2" borderId="1" xfId="140" applyNumberFormat="1" applyFont="1" applyFill="1" applyBorder="1" applyAlignment="1">
      <alignment horizontal="right" vertical="center" wrapText="1"/>
    </xf>
    <xf numFmtId="3" fontId="10" fillId="2" borderId="1" xfId="14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3" fontId="8" fillId="2" borderId="1" xfId="14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0" xfId="140" applyNumberFormat="1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right" vertical="center" wrapText="1"/>
    </xf>
    <xf numFmtId="3" fontId="9" fillId="2" borderId="1" xfId="3" applyNumberFormat="1" applyFont="1" applyFill="1" applyBorder="1" applyAlignment="1">
      <alignment horizontal="right" vertical="center" wrapText="1"/>
    </xf>
    <xf numFmtId="0" fontId="9" fillId="2" borderId="1" xfId="3" applyFont="1" applyFill="1" applyBorder="1" applyAlignment="1">
      <alignment horizontal="right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9" fillId="2" borderId="1" xfId="3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43" fontId="8" fillId="2" borderId="1" xfId="140" applyFont="1" applyFill="1" applyBorder="1" applyAlignment="1">
      <alignment horizontal="right" vertical="center" wrapText="1"/>
    </xf>
    <xf numFmtId="43" fontId="9" fillId="2" borderId="0" xfId="14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64" fontId="19" fillId="2" borderId="1" xfId="14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vertical="center"/>
    </xf>
    <xf numFmtId="43" fontId="9" fillId="2" borderId="1" xfId="14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/>
    </xf>
    <xf numFmtId="0" fontId="9" fillId="2" borderId="1" xfId="1" applyFont="1" applyFill="1" applyBorder="1" applyAlignment="1">
      <alignment horizontal="left"/>
    </xf>
    <xf numFmtId="0" fontId="9" fillId="2" borderId="1" xfId="1" applyFont="1" applyFill="1" applyBorder="1" applyAlignment="1">
      <alignment horizontal="left" vertical="center" wrapText="1"/>
    </xf>
    <xf numFmtId="0" fontId="9" fillId="2" borderId="0" xfId="1" applyFont="1" applyFill="1"/>
    <xf numFmtId="3" fontId="9" fillId="2" borderId="5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1" xfId="0" quotePrefix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wrapText="1"/>
    </xf>
    <xf numFmtId="0" fontId="8" fillId="2" borderId="0" xfId="0" applyFont="1" applyFill="1"/>
    <xf numFmtId="0" fontId="12" fillId="2" borderId="0" xfId="0" applyFont="1" applyFill="1"/>
    <xf numFmtId="170" fontId="4" fillId="2" borderId="1" xfId="140" applyNumberFormat="1" applyFont="1" applyFill="1" applyBorder="1" applyAlignment="1">
      <alignment vertical="center" wrapText="1"/>
    </xf>
    <xf numFmtId="170" fontId="4" fillId="2" borderId="1" xfId="14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/>
    </xf>
    <xf numFmtId="166" fontId="1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right" vertical="center" wrapText="1"/>
    </xf>
    <xf numFmtId="3" fontId="15" fillId="2" borderId="1" xfId="1" applyNumberFormat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right" vertical="center" wrapText="1"/>
    </xf>
    <xf numFmtId="0" fontId="16" fillId="2" borderId="1" xfId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3" fontId="4" fillId="2" borderId="1" xfId="0" applyNumberFormat="1" applyFont="1" applyFill="1" applyBorder="1" applyAlignment="1">
      <alignment horizontal="center" vertical="center" wrapText="1"/>
    </xf>
    <xf numFmtId="168" fontId="4" fillId="2" borderId="1" xfId="2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1" fontId="4" fillId="2" borderId="1" xfId="14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 wrapText="1"/>
    </xf>
    <xf numFmtId="1" fontId="4" fillId="2" borderId="4" xfId="14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1" fontId="4" fillId="2" borderId="2" xfId="0" applyNumberFormat="1" applyFont="1" applyFill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/>
    </xf>
    <xf numFmtId="0" fontId="15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3" fontId="4" fillId="2" borderId="1" xfId="1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18" fillId="2" borderId="0" xfId="0" applyFont="1" applyFill="1"/>
    <xf numFmtId="0" fontId="4" fillId="2" borderId="0" xfId="0" applyFont="1" applyFill="1" applyBorder="1"/>
    <xf numFmtId="0" fontId="4" fillId="2" borderId="1" xfId="1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right" vertical="center" wrapText="1"/>
    </xf>
    <xf numFmtId="1" fontId="15" fillId="2" borderId="1" xfId="1" applyNumberFormat="1" applyFont="1" applyFill="1" applyBorder="1" applyAlignment="1">
      <alignment horizontal="right" vertical="center" wrapText="1"/>
    </xf>
    <xf numFmtId="1" fontId="4" fillId="2" borderId="1" xfId="1" applyNumberFormat="1" applyFont="1" applyFill="1" applyBorder="1" applyAlignment="1">
      <alignment horizontal="right"/>
    </xf>
    <xf numFmtId="1" fontId="4" fillId="2" borderId="1" xfId="1" applyNumberFormat="1" applyFont="1" applyFill="1" applyBorder="1" applyAlignment="1">
      <alignment horizontal="right" vertical="center" wrapText="1"/>
    </xf>
    <xf numFmtId="166" fontId="15" fillId="2" borderId="1" xfId="0" applyNumberFormat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center"/>
    </xf>
    <xf numFmtId="167" fontId="4" fillId="2" borderId="1" xfId="14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left" vertical="center"/>
    </xf>
    <xf numFmtId="168" fontId="15" fillId="2" borderId="1" xfId="140" applyNumberFormat="1" applyFont="1" applyFill="1" applyBorder="1" applyAlignment="1">
      <alignment horizontal="right" vertical="center"/>
    </xf>
    <xf numFmtId="0" fontId="15" fillId="2" borderId="0" xfId="0" applyFont="1" applyFill="1"/>
    <xf numFmtId="168" fontId="4" fillId="2" borderId="1" xfId="140" applyNumberFormat="1" applyFont="1" applyFill="1" applyBorder="1" applyAlignment="1">
      <alignment horizontal="center" vertical="center"/>
    </xf>
    <xf numFmtId="2" fontId="4" fillId="2" borderId="1" xfId="3" applyNumberFormat="1" applyFont="1" applyFill="1" applyBorder="1" applyAlignment="1">
      <alignment horizontal="left" vertical="top" wrapText="1"/>
    </xf>
    <xf numFmtId="1" fontId="4" fillId="2" borderId="1" xfId="3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right" vertical="center"/>
    </xf>
    <xf numFmtId="3" fontId="15" fillId="2" borderId="1" xfId="0" applyNumberFormat="1" applyFont="1" applyFill="1" applyBorder="1" applyAlignment="1">
      <alignment horizontal="right" vertical="center"/>
    </xf>
    <xf numFmtId="168" fontId="4" fillId="2" borderId="0" xfId="35" applyNumberFormat="1" applyFont="1" applyFill="1" applyAlignment="1">
      <alignment vertical="center"/>
    </xf>
    <xf numFmtId="3" fontId="15" fillId="2" borderId="1" xfId="35" applyNumberFormat="1" applyFont="1" applyFill="1" applyBorder="1" applyAlignment="1">
      <alignment horizontal="right" vertical="center" wrapText="1"/>
    </xf>
    <xf numFmtId="3" fontId="15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3" fontId="4" fillId="2" borderId="0" xfId="14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167" fontId="12" fillId="2" borderId="1" xfId="140" applyNumberFormat="1" applyFont="1" applyFill="1" applyBorder="1" applyAlignment="1">
      <alignment horizontal="right" vertical="center"/>
    </xf>
    <xf numFmtId="3" fontId="23" fillId="2" borderId="1" xfId="14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2" fillId="2" borderId="1" xfId="1" applyFont="1" applyFill="1" applyBorder="1" applyAlignment="1">
      <alignment horizontal="left" vertical="center" wrapText="1"/>
    </xf>
    <xf numFmtId="1" fontId="12" fillId="2" borderId="1" xfId="1" applyNumberFormat="1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0" fontId="12" fillId="2" borderId="0" xfId="1" applyFont="1" applyFill="1"/>
    <xf numFmtId="0" fontId="12" fillId="2" borderId="1" xfId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3" applyFont="1" applyFill="1" applyBorder="1" applyAlignment="1">
      <alignment horizontal="left" vertical="center" wrapText="1"/>
    </xf>
    <xf numFmtId="43" fontId="8" fillId="2" borderId="1" xfId="14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170" fontId="4" fillId="2" borderId="1" xfId="14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 wrapText="1"/>
    </xf>
    <xf numFmtId="170" fontId="9" fillId="2" borderId="1" xfId="14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170" fontId="9" fillId="2" borderId="1" xfId="14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170" fontId="9" fillId="2" borderId="1" xfId="140" applyNumberFormat="1" applyFont="1" applyFill="1" applyBorder="1" applyAlignment="1">
      <alignment horizontal="left" vertical="center" wrapText="1"/>
    </xf>
    <xf numFmtId="170" fontId="8" fillId="2" borderId="1" xfId="14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167" fontId="8" fillId="2" borderId="1" xfId="14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/>
    </xf>
    <xf numFmtId="3" fontId="12" fillId="2" borderId="0" xfId="140" applyNumberFormat="1" applyFont="1" applyFill="1" applyAlignment="1">
      <alignment horizontal="center" vertical="center"/>
    </xf>
    <xf numFmtId="167" fontId="9" fillId="2" borderId="1" xfId="140" applyNumberFormat="1" applyFont="1" applyFill="1" applyBorder="1" applyAlignment="1">
      <alignment horizontal="center" vertical="center"/>
    </xf>
    <xf numFmtId="167" fontId="12" fillId="2" borderId="1" xfId="140" applyNumberFormat="1" applyFont="1" applyFill="1" applyBorder="1" applyAlignment="1">
      <alignment horizontal="center" vertical="center"/>
    </xf>
    <xf numFmtId="3" fontId="22" fillId="2" borderId="1" xfId="140" applyNumberFormat="1" applyFont="1" applyFill="1" applyBorder="1" applyAlignment="1">
      <alignment horizontal="center" vertical="center"/>
    </xf>
    <xf numFmtId="164" fontId="19" fillId="2" borderId="5" xfId="140" applyNumberFormat="1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/>
    </xf>
    <xf numFmtId="3" fontId="9" fillId="2" borderId="1" xfId="140" applyNumberFormat="1" applyFont="1" applyFill="1" applyBorder="1" applyAlignment="1">
      <alignment horizontal="center" vertical="center"/>
    </xf>
    <xf numFmtId="165" fontId="9" fillId="2" borderId="1" xfId="35" applyNumberFormat="1" applyFont="1" applyFill="1" applyBorder="1" applyAlignment="1">
      <alignment horizontal="center" vertical="center" wrapText="1"/>
    </xf>
    <xf numFmtId="167" fontId="9" fillId="2" borderId="1" xfId="140" applyNumberFormat="1" applyFont="1" applyFill="1" applyBorder="1" applyAlignment="1">
      <alignment horizontal="center" vertical="center" wrapText="1"/>
    </xf>
    <xf numFmtId="164" fontId="11" fillId="2" borderId="1" xfId="140" applyNumberFormat="1" applyFont="1" applyFill="1" applyBorder="1" applyAlignment="1">
      <alignment horizontal="center" vertical="center" wrapText="1"/>
    </xf>
    <xf numFmtId="43" fontId="9" fillId="2" borderId="1" xfId="140" applyFont="1" applyFill="1" applyBorder="1" applyAlignment="1">
      <alignment horizontal="center" vertical="center" wrapText="1"/>
    </xf>
    <xf numFmtId="43" fontId="9" fillId="2" borderId="1" xfId="140" applyFont="1" applyFill="1" applyBorder="1" applyAlignment="1">
      <alignment horizontal="center" vertical="center"/>
    </xf>
    <xf numFmtId="43" fontId="12" fillId="2" borderId="1" xfId="140" applyFont="1" applyFill="1" applyBorder="1" applyAlignment="1">
      <alignment horizontal="center" vertical="center"/>
    </xf>
    <xf numFmtId="43" fontId="12" fillId="2" borderId="1" xfId="140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/>
    </xf>
    <xf numFmtId="164" fontId="11" fillId="2" borderId="5" xfId="14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3" fontId="19" fillId="2" borderId="1" xfId="140" applyNumberFormat="1" applyFont="1" applyFill="1" applyBorder="1" applyAlignment="1">
      <alignment horizontal="center" vertical="center" wrapText="1"/>
    </xf>
    <xf numFmtId="164" fontId="12" fillId="2" borderId="1" xfId="140" applyNumberFormat="1" applyFont="1" applyFill="1" applyBorder="1" applyAlignment="1">
      <alignment horizontal="center" vertical="center" wrapText="1"/>
    </xf>
    <xf numFmtId="3" fontId="4" fillId="2" borderId="1" xfId="140" applyNumberFormat="1" applyFont="1" applyFill="1" applyBorder="1" applyAlignment="1">
      <alignment horizontal="center" vertical="center"/>
    </xf>
    <xf numFmtId="3" fontId="9" fillId="2" borderId="1" xfId="1" applyNumberFormat="1" applyFont="1" applyFill="1" applyBorder="1" applyAlignment="1">
      <alignment horizontal="center" vertical="center"/>
    </xf>
    <xf numFmtId="3" fontId="9" fillId="2" borderId="1" xfId="1" applyNumberFormat="1" applyFont="1" applyFill="1" applyBorder="1" applyAlignment="1">
      <alignment horizontal="center" vertical="center" wrapText="1"/>
    </xf>
    <xf numFmtId="3" fontId="4" fillId="2" borderId="1" xfId="35" applyNumberFormat="1" applyFont="1" applyFill="1" applyBorder="1" applyAlignment="1">
      <alignment horizontal="center" vertical="center" wrapText="1"/>
    </xf>
    <xf numFmtId="3" fontId="9" fillId="2" borderId="1" xfId="35" applyNumberFormat="1" applyFont="1" applyFill="1" applyBorder="1" applyAlignment="1">
      <alignment horizontal="center" vertical="center" wrapText="1"/>
    </xf>
    <xf numFmtId="3" fontId="4" fillId="2" borderId="5" xfId="35" applyNumberFormat="1" applyFont="1" applyFill="1" applyBorder="1" applyAlignment="1">
      <alignment horizontal="center" vertical="center" wrapText="1"/>
    </xf>
    <xf numFmtId="3" fontId="9" fillId="2" borderId="5" xfId="35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12" fillId="2" borderId="1" xfId="35" applyNumberFormat="1" applyFont="1" applyFill="1" applyBorder="1" applyAlignment="1">
      <alignment horizontal="center" vertical="center" wrapText="1"/>
    </xf>
    <xf numFmtId="164" fontId="4" fillId="2" borderId="1" xfId="140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168" fontId="8" fillId="2" borderId="1" xfId="140" applyNumberFormat="1" applyFont="1" applyFill="1" applyBorder="1" applyAlignment="1">
      <alignment horizontal="center" vertical="center"/>
    </xf>
    <xf numFmtId="169" fontId="8" fillId="2" borderId="1" xfId="140" applyNumberFormat="1" applyFont="1" applyFill="1" applyBorder="1" applyAlignment="1">
      <alignment horizontal="center" vertical="center"/>
    </xf>
    <xf numFmtId="169" fontId="9" fillId="2" borderId="1" xfId="140" applyNumberFormat="1" applyFont="1" applyFill="1" applyBorder="1" applyAlignment="1">
      <alignment horizontal="center" vertical="center"/>
    </xf>
    <xf numFmtId="167" fontId="4" fillId="2" borderId="1" xfId="140" applyNumberFormat="1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9" fillId="2" borderId="1" xfId="35" applyNumberFormat="1" applyFont="1" applyFill="1" applyBorder="1" applyAlignment="1">
      <alignment horizontal="center" vertical="center" wrapText="1"/>
    </xf>
    <xf numFmtId="167" fontId="9" fillId="2" borderId="1" xfId="35" applyNumberFormat="1" applyFont="1" applyFill="1" applyBorder="1" applyAlignment="1">
      <alignment horizontal="center" vertical="center"/>
    </xf>
    <xf numFmtId="167" fontId="9" fillId="2" borderId="0" xfId="140" applyNumberFormat="1" applyFont="1" applyFill="1" applyAlignment="1">
      <alignment horizontal="center" vertical="center"/>
    </xf>
    <xf numFmtId="167" fontId="12" fillId="2" borderId="0" xfId="140" applyNumberFormat="1" applyFont="1" applyFill="1" applyAlignment="1">
      <alignment horizontal="center" vertical="center"/>
    </xf>
    <xf numFmtId="164" fontId="4" fillId="2" borderId="5" xfId="14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3" fontId="15" fillId="2" borderId="1" xfId="1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167" fontId="4" fillId="2" borderId="2" xfId="140" applyNumberFormat="1" applyFont="1" applyFill="1" applyBorder="1" applyAlignment="1">
      <alignment horizontal="center" vertical="center" wrapText="1"/>
    </xf>
    <xf numFmtId="37" fontId="4" fillId="2" borderId="2" xfId="140" applyNumberFormat="1" applyFont="1" applyFill="1" applyBorder="1" applyAlignment="1">
      <alignment horizontal="center" vertical="center" wrapText="1"/>
    </xf>
    <xf numFmtId="3" fontId="4" fillId="2" borderId="12" xfId="1" applyNumberFormat="1" applyFont="1" applyFill="1" applyBorder="1" applyAlignment="1">
      <alignment horizontal="center" vertical="center" wrapText="1"/>
    </xf>
    <xf numFmtId="37" fontId="4" fillId="2" borderId="12" xfId="140" applyNumberFormat="1" applyFont="1" applyFill="1" applyBorder="1" applyAlignment="1">
      <alignment horizontal="center" vertical="center" wrapText="1"/>
    </xf>
    <xf numFmtId="1" fontId="4" fillId="2" borderId="10" xfId="140" applyNumberFormat="1" applyFont="1" applyFill="1" applyBorder="1" applyAlignment="1">
      <alignment horizontal="center" vertical="center"/>
    </xf>
    <xf numFmtId="1" fontId="4" fillId="2" borderId="2" xfId="140" applyNumberFormat="1" applyFont="1" applyFill="1" applyBorder="1" applyAlignment="1">
      <alignment horizontal="center" vertical="center"/>
    </xf>
    <xf numFmtId="1" fontId="4" fillId="2" borderId="12" xfId="14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" xfId="140" applyNumberFormat="1" applyFont="1" applyFill="1" applyBorder="1" applyAlignment="1">
      <alignment horizontal="center" vertical="center" wrapText="1"/>
    </xf>
    <xf numFmtId="3" fontId="4" fillId="2" borderId="12" xfId="14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8" fontId="4" fillId="2" borderId="1" xfId="35" applyNumberFormat="1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 wrapText="1"/>
    </xf>
    <xf numFmtId="37" fontId="4" fillId="2" borderId="1" xfId="35" applyNumberFormat="1" applyFont="1" applyFill="1" applyBorder="1" applyAlignment="1">
      <alignment horizontal="center" vertical="center" wrapText="1"/>
    </xf>
    <xf numFmtId="3" fontId="15" fillId="2" borderId="1" xfId="140" applyNumberFormat="1" applyFont="1" applyFill="1" applyBorder="1" applyAlignment="1">
      <alignment horizontal="center" vertical="center"/>
    </xf>
    <xf numFmtId="169" fontId="15" fillId="2" borderId="1" xfId="140" applyNumberFormat="1" applyFont="1" applyFill="1" applyBorder="1" applyAlignment="1">
      <alignment horizontal="center" vertical="center"/>
    </xf>
    <xf numFmtId="169" fontId="15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69" fontId="4" fillId="2" borderId="1" xfId="140" applyNumberFormat="1" applyFont="1" applyFill="1" applyBorder="1" applyAlignment="1">
      <alignment horizontal="center" vertical="center"/>
    </xf>
    <xf numFmtId="3" fontId="15" fillId="2" borderId="1" xfId="140" applyNumberFormat="1" applyFont="1" applyFill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3" fontId="4" fillId="2" borderId="1" xfId="35" applyNumberFormat="1" applyFont="1" applyFill="1" applyBorder="1" applyAlignment="1">
      <alignment horizontal="center" vertical="center"/>
    </xf>
    <xf numFmtId="169" fontId="4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169" fontId="15" fillId="2" borderId="1" xfId="0" applyNumberFormat="1" applyFont="1" applyFill="1" applyBorder="1" applyAlignment="1">
      <alignment horizontal="center" vertical="center"/>
    </xf>
    <xf numFmtId="167" fontId="4" fillId="2" borderId="0" xfId="14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2" fontId="4" fillId="2" borderId="2" xfId="3" applyNumberFormat="1" applyFont="1" applyFill="1" applyBorder="1" applyAlignment="1">
      <alignment horizontal="left" vertical="top" wrapText="1"/>
    </xf>
    <xf numFmtId="2" fontId="4" fillId="2" borderId="7" xfId="3" applyNumberFormat="1" applyFont="1" applyFill="1" applyBorder="1" applyAlignment="1">
      <alignment horizontal="left" vertical="top" wrapText="1"/>
    </xf>
    <xf numFmtId="2" fontId="4" fillId="2" borderId="3" xfId="3" applyNumberFormat="1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" borderId="7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67" fontId="8" fillId="2" borderId="1" xfId="140" applyNumberFormat="1" applyFont="1" applyFill="1" applyBorder="1" applyAlignment="1">
      <alignment horizontal="center" vertical="center" wrapText="1"/>
    </xf>
    <xf numFmtId="169" fontId="15" fillId="2" borderId="4" xfId="35" applyNumberFormat="1" applyFont="1" applyFill="1" applyBorder="1" applyAlignment="1">
      <alignment horizontal="center" vertical="center" wrapText="1"/>
    </xf>
    <xf numFmtId="169" fontId="15" fillId="2" borderId="5" xfId="35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7" fontId="22" fillId="2" borderId="1" xfId="140" applyNumberFormat="1" applyFont="1" applyFill="1" applyBorder="1" applyAlignment="1">
      <alignment horizontal="center" vertical="center" wrapText="1"/>
    </xf>
    <xf numFmtId="3" fontId="22" fillId="2" borderId="4" xfId="0" applyNumberFormat="1" applyFont="1" applyFill="1" applyBorder="1" applyAlignment="1">
      <alignment horizontal="center" vertical="center" wrapText="1"/>
    </xf>
    <xf numFmtId="3" fontId="22" fillId="2" borderId="5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4" fillId="2" borderId="4" xfId="3" applyNumberFormat="1" applyFont="1" applyFill="1" applyBorder="1" applyAlignment="1">
      <alignment horizontal="left" vertical="center" wrapText="1"/>
    </xf>
    <xf numFmtId="2" fontId="4" fillId="2" borderId="5" xfId="3" applyNumberFormat="1" applyFont="1" applyFill="1" applyBorder="1" applyAlignment="1">
      <alignment horizontal="left" vertical="center" wrapText="1"/>
    </xf>
    <xf numFmtId="1" fontId="4" fillId="2" borderId="4" xfId="3" applyNumberFormat="1" applyFont="1" applyFill="1" applyBorder="1" applyAlignment="1">
      <alignment horizontal="center" vertical="center" wrapText="1"/>
    </xf>
    <xf numFmtId="1" fontId="4" fillId="2" borderId="5" xfId="3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9" fillId="2" borderId="8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left" vertical="center" wrapText="1"/>
    </xf>
    <xf numFmtId="0" fontId="9" fillId="2" borderId="8" xfId="3" applyFont="1" applyFill="1" applyBorder="1" applyAlignment="1">
      <alignment horizontal="left" vertical="center" wrapText="1"/>
    </xf>
    <xf numFmtId="0" fontId="9" fillId="2" borderId="5" xfId="3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3" applyFont="1" applyFill="1" applyBorder="1" applyAlignment="1">
      <alignment horizontal="left" vertical="center" wrapText="1"/>
    </xf>
    <xf numFmtId="43" fontId="8" fillId="2" borderId="1" xfId="14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left" vertical="center" wrapText="1"/>
    </xf>
    <xf numFmtId="0" fontId="9" fillId="2" borderId="7" xfId="3" applyFont="1" applyFill="1" applyBorder="1" applyAlignment="1">
      <alignment horizontal="left" vertical="center" wrapText="1"/>
    </xf>
    <xf numFmtId="0" fontId="9" fillId="2" borderId="3" xfId="3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170" fontId="4" fillId="2" borderId="1" xfId="14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 wrapText="1"/>
    </xf>
    <xf numFmtId="170" fontId="9" fillId="2" borderId="1" xfId="14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170" fontId="4" fillId="2" borderId="2" xfId="140" applyNumberFormat="1" applyFont="1" applyFill="1" applyBorder="1" applyAlignment="1">
      <alignment horizontal="left" vertical="center" wrapText="1"/>
    </xf>
    <xf numFmtId="170" fontId="4" fillId="2" borderId="7" xfId="140" applyNumberFormat="1" applyFont="1" applyFill="1" applyBorder="1" applyAlignment="1">
      <alignment horizontal="left" vertical="center" wrapText="1"/>
    </xf>
    <xf numFmtId="170" fontId="4" fillId="2" borderId="3" xfId="140" applyNumberFormat="1" applyFont="1" applyFill="1" applyBorder="1" applyAlignment="1">
      <alignment horizontal="left" vertical="center" wrapText="1"/>
    </xf>
    <xf numFmtId="170" fontId="9" fillId="2" borderId="1" xfId="14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170" fontId="9" fillId="2" borderId="4" xfId="140" applyNumberFormat="1" applyFont="1" applyFill="1" applyBorder="1" applyAlignment="1">
      <alignment horizontal="left" vertical="center" wrapText="1"/>
    </xf>
    <xf numFmtId="170" fontId="9" fillId="2" borderId="8" xfId="140" applyNumberFormat="1" applyFont="1" applyFill="1" applyBorder="1" applyAlignment="1">
      <alignment horizontal="left" vertical="center" wrapText="1"/>
    </xf>
    <xf numFmtId="170" fontId="9" fillId="2" borderId="5" xfId="140" applyNumberFormat="1" applyFont="1" applyFill="1" applyBorder="1" applyAlignment="1">
      <alignment horizontal="left" vertical="center" wrapText="1"/>
    </xf>
    <xf numFmtId="170" fontId="9" fillId="2" borderId="1" xfId="140" applyNumberFormat="1" applyFont="1" applyFill="1" applyBorder="1" applyAlignment="1">
      <alignment horizontal="left" vertical="center" wrapText="1"/>
    </xf>
    <xf numFmtId="170" fontId="8" fillId="2" borderId="1" xfId="14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167" fontId="8" fillId="2" borderId="4" xfId="140" applyNumberFormat="1" applyFont="1" applyFill="1" applyBorder="1" applyAlignment="1">
      <alignment horizontal="center" vertical="center" wrapText="1"/>
    </xf>
    <xf numFmtId="167" fontId="8" fillId="2" borderId="5" xfId="14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169" fontId="8" fillId="2" borderId="1" xfId="35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70" fontId="9" fillId="2" borderId="2" xfId="140" applyNumberFormat="1" applyFont="1" applyFill="1" applyBorder="1" applyAlignment="1">
      <alignment horizontal="left" vertical="center" wrapText="1"/>
    </xf>
    <xf numFmtId="170" fontId="9" fillId="2" borderId="7" xfId="140" applyNumberFormat="1" applyFont="1" applyFill="1" applyBorder="1" applyAlignment="1">
      <alignment horizontal="left" vertical="center" wrapText="1"/>
    </xf>
    <xf numFmtId="170" fontId="9" fillId="2" borderId="3" xfId="14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170" fontId="9" fillId="2" borderId="4" xfId="140" applyNumberFormat="1" applyFont="1" applyFill="1" applyBorder="1" applyAlignment="1">
      <alignment horizontal="center" vertical="center" wrapText="1"/>
    </xf>
    <xf numFmtId="170" fontId="9" fillId="2" borderId="8" xfId="140" applyNumberFormat="1" applyFont="1" applyFill="1" applyBorder="1" applyAlignment="1">
      <alignment horizontal="center" vertical="center" wrapText="1"/>
    </xf>
    <xf numFmtId="170" fontId="9" fillId="2" borderId="5" xfId="14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left" vertical="center" wrapText="1"/>
    </xf>
    <xf numFmtId="3" fontId="9" fillId="2" borderId="8" xfId="0" applyNumberFormat="1" applyFont="1" applyFill="1" applyBorder="1" applyAlignment="1">
      <alignment horizontal="left" vertical="center" wrapText="1"/>
    </xf>
    <xf numFmtId="3" fontId="9" fillId="2" borderId="5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</cellXfs>
  <cellStyles count="144">
    <cellStyle name="Comma" xfId="140" builtinId="3"/>
    <cellStyle name="Comma 12" xfId="44"/>
    <cellStyle name="Comma 13" xfId="46"/>
    <cellStyle name="Comma 14" xfId="53"/>
    <cellStyle name="Comma 15" xfId="57"/>
    <cellStyle name="Comma 19" xfId="70"/>
    <cellStyle name="Comma 2" xfId="2"/>
    <cellStyle name="Comma 2 10" xfId="35"/>
    <cellStyle name="Comma 2 11" xfId="38"/>
    <cellStyle name="Comma 2 12" xfId="37"/>
    <cellStyle name="Comma 2 13" xfId="43"/>
    <cellStyle name="Comma 2 14" xfId="45"/>
    <cellStyle name="Comma 2 15" xfId="48"/>
    <cellStyle name="Comma 2 16" xfId="52"/>
    <cellStyle name="Comma 2 17" xfId="56"/>
    <cellStyle name="Comma 2 18" xfId="60"/>
    <cellStyle name="Comma 2 19" xfId="62"/>
    <cellStyle name="Comma 2 2" xfId="10"/>
    <cellStyle name="Comma 2 20" xfId="69"/>
    <cellStyle name="Comma 2 21" xfId="71"/>
    <cellStyle name="Comma 2 22" xfId="72"/>
    <cellStyle name="Comma 2 23" xfId="79"/>
    <cellStyle name="Comma 2 24" xfId="76"/>
    <cellStyle name="Comma 2 25" xfId="81"/>
    <cellStyle name="Comma 2 26" xfId="83"/>
    <cellStyle name="Comma 2 27" xfId="85"/>
    <cellStyle name="Comma 2 28" xfId="91"/>
    <cellStyle name="Comma 2 29" xfId="92"/>
    <cellStyle name="Comma 2 3" xfId="14"/>
    <cellStyle name="Comma 2 30" xfId="93"/>
    <cellStyle name="Comma 2 31" xfId="95"/>
    <cellStyle name="Comma 2 32" xfId="97"/>
    <cellStyle name="Comma 2 33" xfId="99"/>
    <cellStyle name="Comma 2 34" xfId="101"/>
    <cellStyle name="Comma 2 35" xfId="104"/>
    <cellStyle name="Comma 2 36" xfId="107"/>
    <cellStyle name="Comma 2 37" xfId="111"/>
    <cellStyle name="Comma 2 38" xfId="114"/>
    <cellStyle name="Comma 2 39" xfId="117"/>
    <cellStyle name="Comma 2 4" xfId="17"/>
    <cellStyle name="Comma 2 40" xfId="120"/>
    <cellStyle name="Comma 2 41" xfId="122"/>
    <cellStyle name="Comma 2 42" xfId="125"/>
    <cellStyle name="Comma 2 43" xfId="128"/>
    <cellStyle name="Comma 2 44" xfId="131"/>
    <cellStyle name="Comma 2 45" xfId="134"/>
    <cellStyle name="Comma 2 46" xfId="136"/>
    <cellStyle name="Comma 2 47" xfId="139"/>
    <cellStyle name="Comma 2 5" xfId="19"/>
    <cellStyle name="Comma 2 6" xfId="23"/>
    <cellStyle name="Comma 2 7" xfId="27"/>
    <cellStyle name="Comma 2 8" xfId="32"/>
    <cellStyle name="Comma 2 9" xfId="31"/>
    <cellStyle name="Comma 20" xfId="66"/>
    <cellStyle name="Comma 21" xfId="75"/>
    <cellStyle name="Comma 22" xfId="84"/>
    <cellStyle name="Comma 23" xfId="89"/>
    <cellStyle name="Comma 29" xfId="105"/>
    <cellStyle name="Comma 3" xfId="16"/>
    <cellStyle name="Comma 3 2" xfId="13"/>
    <cellStyle name="Comma 30" xfId="108"/>
    <cellStyle name="Comma 35" xfId="123"/>
    <cellStyle name="Comma 36" xfId="126"/>
    <cellStyle name="Comma 38" xfId="132"/>
    <cellStyle name="Comma 4" xfId="12"/>
    <cellStyle name="Comma 4 2" xfId="9"/>
    <cellStyle name="Comma 40" xfId="137"/>
    <cellStyle name="Comma 5" xfId="15"/>
    <cellStyle name="Comma 6" xfId="21"/>
    <cellStyle name="Comma 7" xfId="25"/>
    <cellStyle name="Comma 8" xfId="30"/>
    <cellStyle name="Comma 9" xfId="4"/>
    <cellStyle name="Comma 9 2" xfId="143"/>
    <cellStyle name="Normal" xfId="0" builtinId="0"/>
    <cellStyle name="Normal 10" xfId="47"/>
    <cellStyle name="Normal 11" xfId="50"/>
    <cellStyle name="Normal 12" xfId="54"/>
    <cellStyle name="Normal 13" xfId="58"/>
    <cellStyle name="Normal 16" xfId="68"/>
    <cellStyle name="Normal 17" xfId="64"/>
    <cellStyle name="Normal 18" xfId="74"/>
    <cellStyle name="Normal 19" xfId="86"/>
    <cellStyle name="Normal 2" xfId="1"/>
    <cellStyle name="Normal 2 10" xfId="34"/>
    <cellStyle name="Normal 2 11" xfId="36"/>
    <cellStyle name="Normal 2 12" xfId="39"/>
    <cellStyle name="Normal 2 13" xfId="40"/>
    <cellStyle name="Normal 2 14" xfId="41"/>
    <cellStyle name="Normal 2 15" xfId="49"/>
    <cellStyle name="Normal 2 16" xfId="51"/>
    <cellStyle name="Normal 2 17" xfId="55"/>
    <cellStyle name="Normal 2 18" xfId="59"/>
    <cellStyle name="Normal 2 19" xfId="61"/>
    <cellStyle name="Normal 2 2" xfId="3"/>
    <cellStyle name="Normal 2 2 2" xfId="5"/>
    <cellStyle name="Normal 2 2 4" xfId="142"/>
    <cellStyle name="Normal 2 2 5" xfId="141"/>
    <cellStyle name="Normal 2 20" xfId="63"/>
    <cellStyle name="Normal 2 21" xfId="65"/>
    <cellStyle name="Normal 2 22" xfId="67"/>
    <cellStyle name="Normal 2 23" xfId="73"/>
    <cellStyle name="Normal 2 24" xfId="77"/>
    <cellStyle name="Normal 2 25" xfId="78"/>
    <cellStyle name="Normal 2 26" xfId="80"/>
    <cellStyle name="Normal 2 27" xfId="82"/>
    <cellStyle name="Normal 2 28" xfId="87"/>
    <cellStyle name="Normal 2 29" xfId="88"/>
    <cellStyle name="Normal 2 3" xfId="6"/>
    <cellStyle name="Normal 2 30" xfId="94"/>
    <cellStyle name="Normal 2 31" xfId="96"/>
    <cellStyle name="Normal 2 32" xfId="98"/>
    <cellStyle name="Normal 2 33" xfId="100"/>
    <cellStyle name="Normal 2 34" xfId="102"/>
    <cellStyle name="Normal 2 35" xfId="103"/>
    <cellStyle name="Normal 2 36" xfId="106"/>
    <cellStyle name="Normal 2 37" xfId="110"/>
    <cellStyle name="Normal 2 38" xfId="113"/>
    <cellStyle name="Normal 2 39" xfId="116"/>
    <cellStyle name="Normal 2 4" xfId="7"/>
    <cellStyle name="Normal 2 40" xfId="119"/>
    <cellStyle name="Normal 2 41" xfId="121"/>
    <cellStyle name="Normal 2 42" xfId="124"/>
    <cellStyle name="Normal 2 43" xfId="127"/>
    <cellStyle name="Normal 2 44" xfId="130"/>
    <cellStyle name="Normal 2 45" xfId="133"/>
    <cellStyle name="Normal 2 46" xfId="135"/>
    <cellStyle name="Normal 2 47" xfId="138"/>
    <cellStyle name="Normal 2 5" xfId="18"/>
    <cellStyle name="Normal 2 6" xfId="22"/>
    <cellStyle name="Normal 2 7" xfId="26"/>
    <cellStyle name="Normal 2 8" xfId="28"/>
    <cellStyle name="Normal 2 9" xfId="33"/>
    <cellStyle name="Normal 20" xfId="90"/>
    <cellStyle name="Normal 28" xfId="109"/>
    <cellStyle name="Normal 29" xfId="112"/>
    <cellStyle name="Normal 3" xfId="11"/>
    <cellStyle name="Normal 30" xfId="115"/>
    <cellStyle name="Normal 31" xfId="118"/>
    <cellStyle name="Normal 35" xfId="129"/>
    <cellStyle name="Normal 4" xfId="20"/>
    <cellStyle name="Normal 5" xfId="24"/>
    <cellStyle name="Normal 6" xfId="29"/>
    <cellStyle name="Normal 9" xfId="42"/>
    <cellStyle name="Percent 4" xfId="8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96"/>
  <sheetViews>
    <sheetView view="pageBreakPreview" zoomScale="70" zoomScaleNormal="70" zoomScaleSheetLayoutView="70" workbookViewId="0">
      <pane ySplit="8" topLeftCell="A1575" activePane="bottomLeft" state="frozen"/>
      <selection pane="bottomLeft" activeCell="A3" sqref="A3:AA3"/>
    </sheetView>
  </sheetViews>
  <sheetFormatPr defaultColWidth="9" defaultRowHeight="18.75" x14ac:dyDescent="0.25"/>
  <cols>
    <col min="1" max="1" width="7.28515625" style="144" customWidth="1"/>
    <col min="2" max="2" width="38" style="14" customWidth="1"/>
    <col min="3" max="4" width="47" style="14" customWidth="1"/>
    <col min="5" max="5" width="14" style="145" hidden="1" customWidth="1"/>
    <col min="6" max="6" width="0.140625" style="145" customWidth="1"/>
    <col min="7" max="7" width="28.5703125" style="144" customWidth="1"/>
    <col min="8" max="8" width="14.140625" style="144" hidden="1" customWidth="1"/>
    <col min="9" max="9" width="14.28515625" style="322" hidden="1" customWidth="1"/>
    <col min="10" max="10" width="8.7109375" style="322" hidden="1" customWidth="1"/>
    <col min="11" max="11" width="12.42578125" style="322" hidden="1" customWidth="1"/>
    <col min="12" max="12" width="12.42578125" style="271" hidden="1" customWidth="1"/>
    <col min="13" max="13" width="12.42578125" style="322" hidden="1" customWidth="1"/>
    <col min="14" max="14" width="10.42578125" style="146" hidden="1" customWidth="1"/>
    <col min="15" max="15" width="13.85546875" style="46" hidden="1" customWidth="1"/>
    <col min="16" max="16" width="12" style="230" hidden="1" customWidth="1"/>
    <col min="17" max="17" width="13.85546875" style="146" hidden="1" customWidth="1"/>
    <col min="18" max="18" width="14" style="146" hidden="1" customWidth="1"/>
    <col min="19" max="19" width="14" style="230" hidden="1" customWidth="1"/>
    <col min="20" max="20" width="9" style="230" hidden="1" customWidth="1"/>
    <col min="21" max="21" width="12" style="230" hidden="1" customWidth="1"/>
    <col min="22" max="22" width="14.42578125" style="230" hidden="1" customWidth="1"/>
    <col min="23" max="23" width="11" style="230" hidden="1" customWidth="1"/>
    <col min="24" max="24" width="0.140625" style="230" customWidth="1"/>
    <col min="25" max="25" width="22.42578125" style="230" customWidth="1"/>
    <col min="26" max="26" width="14.28515625" style="146" hidden="1" customWidth="1"/>
    <col min="27" max="27" width="16.85546875" style="147" hidden="1" customWidth="1"/>
    <col min="28" max="16384" width="9" style="14"/>
  </cols>
  <sheetData>
    <row r="1" spans="1:27" x14ac:dyDescent="0.25">
      <c r="A1" s="365" t="s">
        <v>3475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</row>
    <row r="2" spans="1:27" x14ac:dyDescent="0.25">
      <c r="A2" s="365" t="s">
        <v>657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</row>
    <row r="3" spans="1:27" x14ac:dyDescent="0.25">
      <c r="A3" s="367" t="s">
        <v>3477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</row>
    <row r="4" spans="1:27" x14ac:dyDescent="0.25">
      <c r="A4" s="366" t="s">
        <v>240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</row>
    <row r="5" spans="1:27" s="91" customFormat="1" ht="15" customHeight="1" x14ac:dyDescent="0.25">
      <c r="A5" s="370" t="s">
        <v>0</v>
      </c>
      <c r="B5" s="361" t="s">
        <v>242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3"/>
      <c r="W5" s="228"/>
      <c r="X5" s="228"/>
      <c r="Y5" s="228"/>
      <c r="Z5" s="213"/>
      <c r="AA5" s="213"/>
    </row>
    <row r="6" spans="1:27" s="91" customFormat="1" ht="39" customHeight="1" x14ac:dyDescent="0.25">
      <c r="A6" s="370"/>
      <c r="B6" s="370" t="s">
        <v>1</v>
      </c>
      <c r="C6" s="361" t="s">
        <v>2</v>
      </c>
      <c r="D6" s="363"/>
      <c r="E6" s="371" t="s">
        <v>276</v>
      </c>
      <c r="F6" s="371" t="s">
        <v>241</v>
      </c>
      <c r="G6" s="378" t="s">
        <v>3478</v>
      </c>
      <c r="H6" s="378" t="s">
        <v>2813</v>
      </c>
      <c r="I6" s="373" t="s">
        <v>2983</v>
      </c>
      <c r="J6" s="374" t="s">
        <v>3346</v>
      </c>
      <c r="K6" s="373" t="s">
        <v>3073</v>
      </c>
      <c r="L6" s="379" t="s">
        <v>2817</v>
      </c>
      <c r="M6" s="373" t="s">
        <v>3074</v>
      </c>
      <c r="N6" s="374" t="s">
        <v>2940</v>
      </c>
      <c r="O6" s="368" t="s">
        <v>2982</v>
      </c>
      <c r="P6" s="380" t="s">
        <v>2984</v>
      </c>
      <c r="Q6" s="368" t="s">
        <v>3347</v>
      </c>
      <c r="R6" s="368" t="s">
        <v>2981</v>
      </c>
      <c r="S6" s="380" t="s">
        <v>3468</v>
      </c>
      <c r="T6" s="369" t="s">
        <v>279</v>
      </c>
      <c r="U6" s="369" t="s">
        <v>279</v>
      </c>
      <c r="V6" s="376" t="s">
        <v>2321</v>
      </c>
      <c r="W6" s="369" t="s">
        <v>2303</v>
      </c>
      <c r="X6" s="369" t="s">
        <v>2303</v>
      </c>
      <c r="Y6" s="406" t="s">
        <v>3479</v>
      </c>
      <c r="Z6" s="370" t="s">
        <v>3</v>
      </c>
      <c r="AA6" s="370" t="s">
        <v>3</v>
      </c>
    </row>
    <row r="7" spans="1:27" s="91" customFormat="1" ht="60.75" customHeight="1" x14ac:dyDescent="0.25">
      <c r="A7" s="370"/>
      <c r="B7" s="370"/>
      <c r="C7" s="213" t="s">
        <v>4</v>
      </c>
      <c r="D7" s="213" t="s">
        <v>5</v>
      </c>
      <c r="E7" s="372"/>
      <c r="F7" s="372"/>
      <c r="G7" s="378"/>
      <c r="H7" s="378"/>
      <c r="I7" s="373"/>
      <c r="J7" s="375"/>
      <c r="K7" s="373"/>
      <c r="L7" s="379"/>
      <c r="M7" s="373"/>
      <c r="N7" s="375"/>
      <c r="O7" s="368"/>
      <c r="P7" s="381"/>
      <c r="Q7" s="368"/>
      <c r="R7" s="368"/>
      <c r="S7" s="381"/>
      <c r="T7" s="369"/>
      <c r="U7" s="369"/>
      <c r="V7" s="377"/>
      <c r="W7" s="369"/>
      <c r="X7" s="369"/>
      <c r="Y7" s="407"/>
      <c r="Z7" s="370"/>
      <c r="AA7" s="370"/>
    </row>
    <row r="8" spans="1:27" s="91" customFormat="1" ht="25.5" customHeight="1" x14ac:dyDescent="0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5</v>
      </c>
      <c r="H8" s="47">
        <v>6</v>
      </c>
      <c r="I8" s="47">
        <v>7</v>
      </c>
      <c r="J8" s="47">
        <v>6</v>
      </c>
      <c r="K8" s="47">
        <v>7</v>
      </c>
      <c r="L8" s="162">
        <v>8</v>
      </c>
      <c r="M8" s="47">
        <v>9</v>
      </c>
      <c r="N8" s="47">
        <v>8</v>
      </c>
      <c r="O8" s="20">
        <v>10</v>
      </c>
      <c r="P8" s="162">
        <v>11</v>
      </c>
      <c r="Q8" s="47">
        <v>13</v>
      </c>
      <c r="R8" s="47">
        <v>14</v>
      </c>
      <c r="S8" s="162"/>
      <c r="T8" s="150" t="s">
        <v>3384</v>
      </c>
      <c r="U8" s="150" t="s">
        <v>3339</v>
      </c>
      <c r="V8" s="162">
        <v>17</v>
      </c>
      <c r="W8" s="162" t="s">
        <v>2304</v>
      </c>
      <c r="X8" s="162"/>
      <c r="Y8" s="162">
        <v>6</v>
      </c>
      <c r="Z8" s="47">
        <v>13</v>
      </c>
      <c r="AA8" s="47">
        <v>18</v>
      </c>
    </row>
    <row r="9" spans="1:27" s="91" customFormat="1" ht="19.5" x14ac:dyDescent="0.25">
      <c r="A9" s="213" t="s">
        <v>643</v>
      </c>
      <c r="B9" s="382" t="s">
        <v>2295</v>
      </c>
      <c r="C9" s="383"/>
      <c r="D9" s="47"/>
      <c r="E9" s="47"/>
      <c r="F9" s="47"/>
      <c r="G9" s="47"/>
      <c r="H9" s="47"/>
      <c r="I9" s="47"/>
      <c r="J9" s="47"/>
      <c r="K9" s="47"/>
      <c r="L9" s="162"/>
      <c r="M9" s="47"/>
      <c r="N9" s="47"/>
      <c r="O9" s="20"/>
      <c r="P9" s="162"/>
      <c r="Q9" s="47"/>
      <c r="R9" s="47"/>
      <c r="S9" s="162"/>
      <c r="T9" s="162"/>
      <c r="U9" s="162"/>
      <c r="V9" s="162"/>
      <c r="W9" s="162"/>
      <c r="X9" s="162"/>
      <c r="Y9" s="162"/>
      <c r="Z9" s="47"/>
      <c r="AA9" s="47"/>
    </row>
    <row r="10" spans="1:27" s="91" customFormat="1" x14ac:dyDescent="0.25">
      <c r="A10" s="213" t="s">
        <v>6</v>
      </c>
      <c r="B10" s="15" t="s">
        <v>194</v>
      </c>
      <c r="C10" s="15"/>
      <c r="D10" s="15"/>
      <c r="E10" s="16"/>
      <c r="F10" s="89"/>
      <c r="G10" s="60"/>
      <c r="H10" s="60"/>
      <c r="I10" s="48"/>
      <c r="J10" s="48"/>
      <c r="K10" s="48"/>
      <c r="L10" s="155"/>
      <c r="M10" s="48"/>
      <c r="N10" s="48"/>
      <c r="O10" s="220"/>
      <c r="P10" s="222"/>
      <c r="Q10" s="211"/>
      <c r="R10" s="211"/>
      <c r="S10" s="222"/>
      <c r="T10" s="155"/>
      <c r="U10" s="155"/>
      <c r="V10" s="155"/>
      <c r="W10" s="155"/>
      <c r="X10" s="155"/>
      <c r="Y10" s="155"/>
      <c r="Z10" s="48"/>
      <c r="AA10" s="206"/>
    </row>
    <row r="11" spans="1:27" s="91" customFormat="1" ht="40.5" customHeight="1" x14ac:dyDescent="0.25">
      <c r="A11" s="325">
        <v>1</v>
      </c>
      <c r="B11" s="332" t="s">
        <v>3075</v>
      </c>
      <c r="C11" s="206" t="s">
        <v>224</v>
      </c>
      <c r="D11" s="206" t="s">
        <v>287</v>
      </c>
      <c r="E11" s="8">
        <v>650</v>
      </c>
      <c r="F11" s="2">
        <v>1200</v>
      </c>
      <c r="G11" s="103">
        <v>780</v>
      </c>
      <c r="H11" s="103">
        <v>780</v>
      </c>
      <c r="I11" s="103">
        <v>1200</v>
      </c>
      <c r="J11" s="260">
        <v>1.1000000000000001</v>
      </c>
      <c r="K11" s="103"/>
      <c r="L11" s="151"/>
      <c r="M11" s="103"/>
      <c r="N11" s="65">
        <v>1.1000000000000001</v>
      </c>
      <c r="O11" s="45">
        <f>G11*N11</f>
        <v>858.00000000000011</v>
      </c>
      <c r="P11" s="151">
        <v>858.00000000000011</v>
      </c>
      <c r="Q11" s="103">
        <f>P11</f>
        <v>858.00000000000011</v>
      </c>
      <c r="R11" s="103">
        <f>P11</f>
        <v>858.00000000000011</v>
      </c>
      <c r="S11" s="151">
        <f>P11</f>
        <v>858.00000000000011</v>
      </c>
      <c r="T11" s="151">
        <f t="shared" ref="T11:V17" si="0">Q11</f>
        <v>858.00000000000011</v>
      </c>
      <c r="U11" s="151">
        <f t="shared" si="0"/>
        <v>858.00000000000011</v>
      </c>
      <c r="V11" s="151">
        <f t="shared" si="0"/>
        <v>858.00000000000011</v>
      </c>
      <c r="W11" s="151">
        <f t="shared" ref="W11:Y12" si="1">T11</f>
        <v>858.00000000000011</v>
      </c>
      <c r="X11" s="151">
        <f t="shared" si="1"/>
        <v>858.00000000000011</v>
      </c>
      <c r="Y11" s="151">
        <f t="shared" si="1"/>
        <v>858.00000000000011</v>
      </c>
      <c r="Z11" s="48" t="s">
        <v>3341</v>
      </c>
      <c r="AA11" s="206" t="s">
        <v>3076</v>
      </c>
    </row>
    <row r="12" spans="1:27" s="91" customFormat="1" ht="39" customHeight="1" x14ac:dyDescent="0.25">
      <c r="A12" s="335"/>
      <c r="B12" s="334"/>
      <c r="C12" s="206" t="s">
        <v>287</v>
      </c>
      <c r="D12" s="206" t="s">
        <v>2586</v>
      </c>
      <c r="E12" s="8">
        <v>650</v>
      </c>
      <c r="F12" s="2">
        <v>2000</v>
      </c>
      <c r="G12" s="103">
        <v>780</v>
      </c>
      <c r="H12" s="103">
        <v>780</v>
      </c>
      <c r="I12" s="103">
        <v>2000</v>
      </c>
      <c r="J12" s="272">
        <v>1.2</v>
      </c>
      <c r="K12" s="103"/>
      <c r="L12" s="151"/>
      <c r="M12" s="103"/>
      <c r="N12" s="234">
        <v>1.2</v>
      </c>
      <c r="O12" s="45">
        <f t="shared" ref="O12:O75" si="2">G12*N12</f>
        <v>936</v>
      </c>
      <c r="P12" s="151">
        <v>936</v>
      </c>
      <c r="Q12" s="103">
        <f t="shared" ref="Q12:Q75" si="3">P12</f>
        <v>936</v>
      </c>
      <c r="R12" s="103">
        <f t="shared" ref="R12:R75" si="4">P12</f>
        <v>936</v>
      </c>
      <c r="S12" s="151">
        <f t="shared" ref="S12:S50" si="5">P12</f>
        <v>936</v>
      </c>
      <c r="T12" s="151">
        <f t="shared" si="0"/>
        <v>936</v>
      </c>
      <c r="U12" s="151">
        <f t="shared" si="0"/>
        <v>936</v>
      </c>
      <c r="V12" s="151">
        <f t="shared" si="0"/>
        <v>936</v>
      </c>
      <c r="W12" s="151">
        <f t="shared" si="1"/>
        <v>936</v>
      </c>
      <c r="X12" s="151">
        <f t="shared" si="1"/>
        <v>936</v>
      </c>
      <c r="Y12" s="151">
        <f t="shared" si="1"/>
        <v>936</v>
      </c>
      <c r="Z12" s="48" t="s">
        <v>3341</v>
      </c>
      <c r="AA12" s="206" t="s">
        <v>3076</v>
      </c>
    </row>
    <row r="13" spans="1:27" s="91" customFormat="1" ht="37.5" x14ac:dyDescent="0.25">
      <c r="A13" s="335"/>
      <c r="B13" s="334"/>
      <c r="C13" s="206" t="s">
        <v>2586</v>
      </c>
      <c r="D13" s="206" t="s">
        <v>294</v>
      </c>
      <c r="E13" s="8">
        <v>650</v>
      </c>
      <c r="F13" s="2">
        <v>970</v>
      </c>
      <c r="G13" s="103">
        <v>780</v>
      </c>
      <c r="H13" s="103">
        <v>780</v>
      </c>
      <c r="I13" s="211">
        <v>970</v>
      </c>
      <c r="J13" s="260">
        <v>1</v>
      </c>
      <c r="K13" s="103"/>
      <c r="L13" s="151"/>
      <c r="M13" s="103"/>
      <c r="N13" s="65">
        <v>1</v>
      </c>
      <c r="O13" s="45">
        <f t="shared" si="2"/>
        <v>780</v>
      </c>
      <c r="P13" s="151">
        <f t="shared" ref="P13:P17" si="6">G13</f>
        <v>780</v>
      </c>
      <c r="Q13" s="103">
        <f t="shared" si="3"/>
        <v>780</v>
      </c>
      <c r="R13" s="103">
        <f t="shared" si="4"/>
        <v>780</v>
      </c>
      <c r="S13" s="151">
        <f t="shared" si="5"/>
        <v>780</v>
      </c>
      <c r="T13" s="151">
        <f t="shared" si="0"/>
        <v>780</v>
      </c>
      <c r="U13" s="151">
        <f t="shared" si="0"/>
        <v>780</v>
      </c>
      <c r="V13" s="151">
        <f t="shared" si="0"/>
        <v>780</v>
      </c>
      <c r="W13" s="151">
        <f t="shared" ref="W13:X17" si="7">T13</f>
        <v>780</v>
      </c>
      <c r="X13" s="151">
        <f t="shared" si="7"/>
        <v>780</v>
      </c>
      <c r="Y13" s="155" t="s">
        <v>2292</v>
      </c>
      <c r="Z13" s="48" t="s">
        <v>2292</v>
      </c>
      <c r="AA13" s="206" t="s">
        <v>3076</v>
      </c>
    </row>
    <row r="14" spans="1:27" s="91" customFormat="1" ht="37.5" customHeight="1" x14ac:dyDescent="0.25">
      <c r="A14" s="335"/>
      <c r="B14" s="334"/>
      <c r="C14" s="206" t="s">
        <v>294</v>
      </c>
      <c r="D14" s="206" t="s">
        <v>288</v>
      </c>
      <c r="E14" s="8">
        <v>650</v>
      </c>
      <c r="F14" s="2">
        <v>3000</v>
      </c>
      <c r="G14" s="103">
        <v>780</v>
      </c>
      <c r="H14" s="103">
        <v>780</v>
      </c>
      <c r="I14" s="103">
        <v>3000</v>
      </c>
      <c r="J14" s="260">
        <v>1.2</v>
      </c>
      <c r="K14" s="103"/>
      <c r="L14" s="151"/>
      <c r="M14" s="103"/>
      <c r="N14" s="65">
        <v>1.2</v>
      </c>
      <c r="O14" s="45">
        <f t="shared" si="2"/>
        <v>936</v>
      </c>
      <c r="P14" s="151">
        <v>936</v>
      </c>
      <c r="Q14" s="103">
        <f t="shared" si="3"/>
        <v>936</v>
      </c>
      <c r="R14" s="103">
        <f t="shared" si="4"/>
        <v>936</v>
      </c>
      <c r="S14" s="151">
        <f t="shared" si="5"/>
        <v>936</v>
      </c>
      <c r="T14" s="151">
        <f t="shared" si="0"/>
        <v>936</v>
      </c>
      <c r="U14" s="151">
        <f t="shared" si="0"/>
        <v>936</v>
      </c>
      <c r="V14" s="151">
        <f t="shared" si="0"/>
        <v>936</v>
      </c>
      <c r="W14" s="151">
        <f t="shared" si="7"/>
        <v>936</v>
      </c>
      <c r="X14" s="151">
        <f t="shared" si="7"/>
        <v>936</v>
      </c>
      <c r="Y14" s="151">
        <f>V14</f>
        <v>936</v>
      </c>
      <c r="Z14" s="48" t="s">
        <v>3341</v>
      </c>
      <c r="AA14" s="206" t="s">
        <v>3076</v>
      </c>
    </row>
    <row r="15" spans="1:27" s="91" customFormat="1" ht="37.5" customHeight="1" x14ac:dyDescent="0.25">
      <c r="A15" s="335"/>
      <c r="B15" s="334"/>
      <c r="C15" s="206" t="s">
        <v>288</v>
      </c>
      <c r="D15" s="206" t="s">
        <v>289</v>
      </c>
      <c r="E15" s="8">
        <v>400</v>
      </c>
      <c r="F15" s="2">
        <v>970</v>
      </c>
      <c r="G15" s="103">
        <v>480</v>
      </c>
      <c r="H15" s="103"/>
      <c r="I15" s="103">
        <v>600</v>
      </c>
      <c r="J15" s="260">
        <v>1</v>
      </c>
      <c r="K15" s="103"/>
      <c r="L15" s="151"/>
      <c r="M15" s="103"/>
      <c r="N15" s="65">
        <v>1</v>
      </c>
      <c r="O15" s="45">
        <f t="shared" si="2"/>
        <v>480</v>
      </c>
      <c r="P15" s="151">
        <f t="shared" si="6"/>
        <v>480</v>
      </c>
      <c r="Q15" s="103">
        <f t="shared" si="3"/>
        <v>480</v>
      </c>
      <c r="R15" s="103">
        <f t="shared" si="4"/>
        <v>480</v>
      </c>
      <c r="S15" s="151">
        <f t="shared" si="5"/>
        <v>480</v>
      </c>
      <c r="T15" s="151">
        <f t="shared" si="0"/>
        <v>480</v>
      </c>
      <c r="U15" s="151">
        <f t="shared" si="0"/>
        <v>480</v>
      </c>
      <c r="V15" s="151">
        <f t="shared" si="0"/>
        <v>480</v>
      </c>
      <c r="W15" s="151">
        <f t="shared" si="7"/>
        <v>480</v>
      </c>
      <c r="X15" s="151">
        <f t="shared" si="7"/>
        <v>480</v>
      </c>
      <c r="Y15" s="155" t="s">
        <v>2292</v>
      </c>
      <c r="Z15" s="48" t="s">
        <v>2292</v>
      </c>
      <c r="AA15" s="206" t="s">
        <v>3076</v>
      </c>
    </row>
    <row r="16" spans="1:27" s="91" customFormat="1" ht="37.5" x14ac:dyDescent="0.25">
      <c r="A16" s="335"/>
      <c r="B16" s="334"/>
      <c r="C16" s="206" t="s">
        <v>289</v>
      </c>
      <c r="D16" s="206" t="s">
        <v>3077</v>
      </c>
      <c r="E16" s="8">
        <v>400</v>
      </c>
      <c r="F16" s="2">
        <v>700</v>
      </c>
      <c r="G16" s="103">
        <v>480</v>
      </c>
      <c r="H16" s="103"/>
      <c r="I16" s="103">
        <v>600</v>
      </c>
      <c r="J16" s="260">
        <v>1</v>
      </c>
      <c r="K16" s="103"/>
      <c r="L16" s="151"/>
      <c r="M16" s="103"/>
      <c r="N16" s="65">
        <v>1</v>
      </c>
      <c r="O16" s="45">
        <f t="shared" si="2"/>
        <v>480</v>
      </c>
      <c r="P16" s="151">
        <f t="shared" si="6"/>
        <v>480</v>
      </c>
      <c r="Q16" s="103">
        <f t="shared" si="3"/>
        <v>480</v>
      </c>
      <c r="R16" s="103">
        <f t="shared" si="4"/>
        <v>480</v>
      </c>
      <c r="S16" s="151">
        <f t="shared" si="5"/>
        <v>480</v>
      </c>
      <c r="T16" s="151">
        <f t="shared" si="0"/>
        <v>480</v>
      </c>
      <c r="U16" s="151">
        <f t="shared" si="0"/>
        <v>480</v>
      </c>
      <c r="V16" s="151">
        <f t="shared" si="0"/>
        <v>480</v>
      </c>
      <c r="W16" s="151">
        <f t="shared" si="7"/>
        <v>480</v>
      </c>
      <c r="X16" s="151">
        <f t="shared" si="7"/>
        <v>480</v>
      </c>
      <c r="Y16" s="155" t="s">
        <v>2292</v>
      </c>
      <c r="Z16" s="48" t="s">
        <v>2292</v>
      </c>
      <c r="AA16" s="206" t="s">
        <v>3076</v>
      </c>
    </row>
    <row r="17" spans="1:27" s="91" customFormat="1" ht="37.5" x14ac:dyDescent="0.25">
      <c r="A17" s="326"/>
      <c r="B17" s="333"/>
      <c r="C17" s="206" t="s">
        <v>3077</v>
      </c>
      <c r="D17" s="206" t="s">
        <v>217</v>
      </c>
      <c r="E17" s="8">
        <v>400</v>
      </c>
      <c r="F17" s="2">
        <v>600</v>
      </c>
      <c r="G17" s="103">
        <v>480</v>
      </c>
      <c r="H17" s="103"/>
      <c r="I17" s="103">
        <v>600</v>
      </c>
      <c r="J17" s="260">
        <v>1</v>
      </c>
      <c r="K17" s="103"/>
      <c r="L17" s="151"/>
      <c r="M17" s="103"/>
      <c r="N17" s="65">
        <v>1</v>
      </c>
      <c r="O17" s="45">
        <f t="shared" si="2"/>
        <v>480</v>
      </c>
      <c r="P17" s="151">
        <f t="shared" si="6"/>
        <v>480</v>
      </c>
      <c r="Q17" s="103">
        <f t="shared" si="3"/>
        <v>480</v>
      </c>
      <c r="R17" s="103">
        <f t="shared" si="4"/>
        <v>480</v>
      </c>
      <c r="S17" s="151">
        <f t="shared" si="5"/>
        <v>480</v>
      </c>
      <c r="T17" s="151">
        <f t="shared" si="0"/>
        <v>480</v>
      </c>
      <c r="U17" s="151">
        <f t="shared" si="0"/>
        <v>480</v>
      </c>
      <c r="V17" s="151">
        <f t="shared" si="0"/>
        <v>480</v>
      </c>
      <c r="W17" s="151">
        <f t="shared" si="7"/>
        <v>480</v>
      </c>
      <c r="X17" s="151">
        <f t="shared" si="7"/>
        <v>480</v>
      </c>
      <c r="Y17" s="155" t="s">
        <v>2292</v>
      </c>
      <c r="Z17" s="48" t="s">
        <v>2292</v>
      </c>
      <c r="AA17" s="206" t="s">
        <v>3076</v>
      </c>
    </row>
    <row r="18" spans="1:27" s="91" customFormat="1" ht="22.5" customHeight="1" x14ac:dyDescent="0.25">
      <c r="A18" s="211">
        <v>2</v>
      </c>
      <c r="B18" s="329" t="s">
        <v>225</v>
      </c>
      <c r="C18" s="330"/>
      <c r="D18" s="331"/>
      <c r="E18" s="8"/>
      <c r="F18" s="2"/>
      <c r="G18" s="103"/>
      <c r="H18" s="103"/>
      <c r="I18" s="103"/>
      <c r="J18" s="260"/>
      <c r="K18" s="103"/>
      <c r="L18" s="151"/>
      <c r="M18" s="103"/>
      <c r="N18" s="65"/>
      <c r="O18" s="45"/>
      <c r="P18" s="151"/>
      <c r="Q18" s="103"/>
      <c r="R18" s="103"/>
      <c r="S18" s="151"/>
      <c r="T18" s="151"/>
      <c r="U18" s="151"/>
      <c r="V18" s="151"/>
      <c r="W18" s="151"/>
      <c r="X18" s="151"/>
      <c r="Y18" s="151"/>
      <c r="Z18" s="48"/>
      <c r="AA18" s="206"/>
    </row>
    <row r="19" spans="1:27" s="91" customFormat="1" ht="51.75" customHeight="1" x14ac:dyDescent="0.25">
      <c r="A19" s="325" t="s">
        <v>196</v>
      </c>
      <c r="B19" s="332" t="s">
        <v>3078</v>
      </c>
      <c r="C19" s="206" t="s">
        <v>3079</v>
      </c>
      <c r="D19" s="206" t="s">
        <v>295</v>
      </c>
      <c r="E19" s="8">
        <v>270</v>
      </c>
      <c r="F19" s="2">
        <v>1000</v>
      </c>
      <c r="G19" s="103">
        <v>324</v>
      </c>
      <c r="H19" s="103"/>
      <c r="I19" s="103">
        <v>1000</v>
      </c>
      <c r="J19" s="260">
        <v>1.1000000000000001</v>
      </c>
      <c r="K19" s="103"/>
      <c r="L19" s="151"/>
      <c r="M19" s="103"/>
      <c r="N19" s="65">
        <v>1.1000000000000001</v>
      </c>
      <c r="O19" s="45">
        <f t="shared" si="2"/>
        <v>356.40000000000003</v>
      </c>
      <c r="P19" s="151">
        <v>356.40000000000003</v>
      </c>
      <c r="Q19" s="103">
        <f t="shared" si="3"/>
        <v>356.40000000000003</v>
      </c>
      <c r="R19" s="103">
        <f t="shared" si="4"/>
        <v>356.40000000000003</v>
      </c>
      <c r="S19" s="151">
        <f t="shared" si="5"/>
        <v>356.40000000000003</v>
      </c>
      <c r="T19" s="151">
        <f t="shared" ref="T19:T50" si="8">Q19</f>
        <v>356.40000000000003</v>
      </c>
      <c r="U19" s="151">
        <f t="shared" ref="U19:U50" si="9">R19</f>
        <v>356.40000000000003</v>
      </c>
      <c r="V19" s="151">
        <f t="shared" ref="V19:V50" si="10">S19</f>
        <v>356.40000000000003</v>
      </c>
      <c r="W19" s="151">
        <f>T19</f>
        <v>356.40000000000003</v>
      </c>
      <c r="X19" s="151">
        <f>U19</f>
        <v>356.40000000000003</v>
      </c>
      <c r="Y19" s="151">
        <f>V19</f>
        <v>356.40000000000003</v>
      </c>
      <c r="Z19" s="48" t="s">
        <v>3341</v>
      </c>
      <c r="AA19" s="206" t="s">
        <v>3076</v>
      </c>
    </row>
    <row r="20" spans="1:27" s="91" customFormat="1" ht="37.5" x14ac:dyDescent="0.25">
      <c r="A20" s="326"/>
      <c r="B20" s="333"/>
      <c r="C20" s="206" t="s">
        <v>295</v>
      </c>
      <c r="D20" s="206" t="s">
        <v>3080</v>
      </c>
      <c r="E20" s="8">
        <v>260</v>
      </c>
      <c r="F20" s="2">
        <v>500</v>
      </c>
      <c r="G20" s="103">
        <v>312</v>
      </c>
      <c r="H20" s="103"/>
      <c r="I20" s="103">
        <v>500</v>
      </c>
      <c r="J20" s="260">
        <v>1</v>
      </c>
      <c r="K20" s="103"/>
      <c r="L20" s="151"/>
      <c r="M20" s="103"/>
      <c r="N20" s="65">
        <v>1</v>
      </c>
      <c r="O20" s="45">
        <f t="shared" si="2"/>
        <v>312</v>
      </c>
      <c r="P20" s="151">
        <f t="shared" ref="P20:P44" si="11">G20</f>
        <v>312</v>
      </c>
      <c r="Q20" s="103">
        <f t="shared" si="3"/>
        <v>312</v>
      </c>
      <c r="R20" s="103">
        <f t="shared" si="4"/>
        <v>312</v>
      </c>
      <c r="S20" s="151">
        <f t="shared" si="5"/>
        <v>312</v>
      </c>
      <c r="T20" s="151">
        <f t="shared" si="8"/>
        <v>312</v>
      </c>
      <c r="U20" s="151">
        <f t="shared" si="9"/>
        <v>312</v>
      </c>
      <c r="V20" s="151">
        <f t="shared" si="10"/>
        <v>312</v>
      </c>
      <c r="W20" s="151">
        <f t="shared" ref="W20:W50" si="12">T20</f>
        <v>312</v>
      </c>
      <c r="X20" s="151">
        <f t="shared" ref="X20:X50" si="13">U20</f>
        <v>312</v>
      </c>
      <c r="Y20" s="155" t="s">
        <v>2292</v>
      </c>
      <c r="Z20" s="48" t="s">
        <v>2292</v>
      </c>
      <c r="AA20" s="206" t="s">
        <v>3076</v>
      </c>
    </row>
    <row r="21" spans="1:27" s="91" customFormat="1" ht="37.5" x14ac:dyDescent="0.25">
      <c r="A21" s="211" t="s">
        <v>197</v>
      </c>
      <c r="B21" s="206" t="s">
        <v>3081</v>
      </c>
      <c r="C21" s="206" t="s">
        <v>3082</v>
      </c>
      <c r="D21" s="206" t="s">
        <v>226</v>
      </c>
      <c r="E21" s="8">
        <v>260</v>
      </c>
      <c r="F21" s="2">
        <v>800</v>
      </c>
      <c r="G21" s="103">
        <v>312</v>
      </c>
      <c r="H21" s="103"/>
      <c r="I21" s="103">
        <v>800</v>
      </c>
      <c r="J21" s="260">
        <v>1.1000000000000001</v>
      </c>
      <c r="K21" s="103"/>
      <c r="L21" s="151"/>
      <c r="M21" s="103"/>
      <c r="N21" s="65">
        <v>1.1000000000000001</v>
      </c>
      <c r="O21" s="45">
        <f t="shared" si="2"/>
        <v>343.20000000000005</v>
      </c>
      <c r="P21" s="151">
        <v>343.20000000000005</v>
      </c>
      <c r="Q21" s="103">
        <f t="shared" si="3"/>
        <v>343.20000000000005</v>
      </c>
      <c r="R21" s="103">
        <f t="shared" si="4"/>
        <v>343.20000000000005</v>
      </c>
      <c r="S21" s="151">
        <f t="shared" si="5"/>
        <v>343.20000000000005</v>
      </c>
      <c r="T21" s="151">
        <f t="shared" si="8"/>
        <v>343.20000000000005</v>
      </c>
      <c r="U21" s="151">
        <f t="shared" si="9"/>
        <v>343.20000000000005</v>
      </c>
      <c r="V21" s="151">
        <f t="shared" si="10"/>
        <v>343.20000000000005</v>
      </c>
      <c r="W21" s="151">
        <f t="shared" si="12"/>
        <v>343.20000000000005</v>
      </c>
      <c r="X21" s="151">
        <f t="shared" si="13"/>
        <v>343.20000000000005</v>
      </c>
      <c r="Y21" s="151">
        <f>V21</f>
        <v>343.20000000000005</v>
      </c>
      <c r="Z21" s="48" t="s">
        <v>3341</v>
      </c>
      <c r="AA21" s="206" t="s">
        <v>3076</v>
      </c>
    </row>
    <row r="22" spans="1:27" s="91" customFormat="1" ht="55.5" customHeight="1" x14ac:dyDescent="0.25">
      <c r="A22" s="325" t="s">
        <v>198</v>
      </c>
      <c r="B22" s="332" t="s">
        <v>3083</v>
      </c>
      <c r="C22" s="206" t="s">
        <v>3084</v>
      </c>
      <c r="D22" s="206" t="s">
        <v>2587</v>
      </c>
      <c r="E22" s="8">
        <v>260</v>
      </c>
      <c r="F22" s="2">
        <v>400</v>
      </c>
      <c r="G22" s="103">
        <v>312</v>
      </c>
      <c r="H22" s="103"/>
      <c r="I22" s="103">
        <v>400</v>
      </c>
      <c r="J22" s="260">
        <v>1</v>
      </c>
      <c r="K22" s="103"/>
      <c r="L22" s="151"/>
      <c r="M22" s="103"/>
      <c r="N22" s="65">
        <v>1</v>
      </c>
      <c r="O22" s="45">
        <f t="shared" si="2"/>
        <v>312</v>
      </c>
      <c r="P22" s="151">
        <f t="shared" si="11"/>
        <v>312</v>
      </c>
      <c r="Q22" s="103">
        <f t="shared" si="3"/>
        <v>312</v>
      </c>
      <c r="R22" s="103">
        <f t="shared" si="4"/>
        <v>312</v>
      </c>
      <c r="S22" s="151">
        <f t="shared" si="5"/>
        <v>312</v>
      </c>
      <c r="T22" s="151">
        <f t="shared" si="8"/>
        <v>312</v>
      </c>
      <c r="U22" s="151">
        <f t="shared" si="9"/>
        <v>312</v>
      </c>
      <c r="V22" s="151">
        <f t="shared" si="10"/>
        <v>312</v>
      </c>
      <c r="W22" s="151">
        <f t="shared" si="12"/>
        <v>312</v>
      </c>
      <c r="X22" s="151">
        <f t="shared" si="13"/>
        <v>312</v>
      </c>
      <c r="Y22" s="155" t="s">
        <v>2292</v>
      </c>
      <c r="Z22" s="48" t="s">
        <v>2292</v>
      </c>
      <c r="AA22" s="206" t="s">
        <v>3076</v>
      </c>
    </row>
    <row r="23" spans="1:27" s="91" customFormat="1" ht="37.5" x14ac:dyDescent="0.25">
      <c r="A23" s="326"/>
      <c r="B23" s="333"/>
      <c r="C23" s="206" t="s">
        <v>2587</v>
      </c>
      <c r="D23" s="206" t="s">
        <v>227</v>
      </c>
      <c r="E23" s="8">
        <v>260</v>
      </c>
      <c r="F23" s="2">
        <v>600</v>
      </c>
      <c r="G23" s="103">
        <v>312</v>
      </c>
      <c r="H23" s="103"/>
      <c r="I23" s="103">
        <v>600</v>
      </c>
      <c r="J23" s="260">
        <v>1.1000000000000001</v>
      </c>
      <c r="K23" s="103"/>
      <c r="L23" s="151"/>
      <c r="M23" s="103"/>
      <c r="N23" s="65">
        <v>1.1000000000000001</v>
      </c>
      <c r="O23" s="45">
        <f t="shared" si="2"/>
        <v>343.20000000000005</v>
      </c>
      <c r="P23" s="151">
        <v>343.20000000000005</v>
      </c>
      <c r="Q23" s="103">
        <f t="shared" si="3"/>
        <v>343.20000000000005</v>
      </c>
      <c r="R23" s="103">
        <f t="shared" si="4"/>
        <v>343.20000000000005</v>
      </c>
      <c r="S23" s="151">
        <f t="shared" si="5"/>
        <v>343.20000000000005</v>
      </c>
      <c r="T23" s="151">
        <f t="shared" si="8"/>
        <v>343.20000000000005</v>
      </c>
      <c r="U23" s="151">
        <f t="shared" si="9"/>
        <v>343.20000000000005</v>
      </c>
      <c r="V23" s="151">
        <f t="shared" si="10"/>
        <v>343.20000000000005</v>
      </c>
      <c r="W23" s="151">
        <f t="shared" si="12"/>
        <v>343.20000000000005</v>
      </c>
      <c r="X23" s="151">
        <f t="shared" si="13"/>
        <v>343.20000000000005</v>
      </c>
      <c r="Y23" s="151">
        <f>V23</f>
        <v>343.20000000000005</v>
      </c>
      <c r="Z23" s="48" t="s">
        <v>3341</v>
      </c>
      <c r="AA23" s="206" t="s">
        <v>3076</v>
      </c>
    </row>
    <row r="24" spans="1:27" s="91" customFormat="1" ht="38.25" customHeight="1" x14ac:dyDescent="0.25">
      <c r="A24" s="226" t="s">
        <v>368</v>
      </c>
      <c r="B24" s="206" t="s">
        <v>3085</v>
      </c>
      <c r="C24" s="206" t="s">
        <v>3086</v>
      </c>
      <c r="D24" s="206" t="s">
        <v>2301</v>
      </c>
      <c r="E24" s="8">
        <v>300</v>
      </c>
      <c r="F24" s="2">
        <v>630</v>
      </c>
      <c r="G24" s="103">
        <v>360</v>
      </c>
      <c r="H24" s="103"/>
      <c r="I24" s="103">
        <v>600</v>
      </c>
      <c r="J24" s="272">
        <v>1</v>
      </c>
      <c r="K24" s="103"/>
      <c r="L24" s="151"/>
      <c r="M24" s="103"/>
      <c r="N24" s="234">
        <v>1</v>
      </c>
      <c r="O24" s="45">
        <f t="shared" si="2"/>
        <v>360</v>
      </c>
      <c r="P24" s="151">
        <f t="shared" si="11"/>
        <v>360</v>
      </c>
      <c r="Q24" s="103">
        <f t="shared" si="3"/>
        <v>360</v>
      </c>
      <c r="R24" s="103">
        <f t="shared" si="4"/>
        <v>360</v>
      </c>
      <c r="S24" s="151">
        <f t="shared" si="5"/>
        <v>360</v>
      </c>
      <c r="T24" s="151">
        <f t="shared" si="8"/>
        <v>360</v>
      </c>
      <c r="U24" s="151">
        <f t="shared" si="9"/>
        <v>360</v>
      </c>
      <c r="V24" s="151">
        <f t="shared" si="10"/>
        <v>360</v>
      </c>
      <c r="W24" s="151">
        <f t="shared" si="12"/>
        <v>360</v>
      </c>
      <c r="X24" s="151">
        <f t="shared" si="13"/>
        <v>360</v>
      </c>
      <c r="Y24" s="155" t="s">
        <v>2292</v>
      </c>
      <c r="Z24" s="48" t="s">
        <v>2292</v>
      </c>
      <c r="AA24" s="206" t="s">
        <v>3076</v>
      </c>
    </row>
    <row r="25" spans="1:27" s="91" customFormat="1" ht="40.5" customHeight="1" x14ac:dyDescent="0.25">
      <c r="A25" s="226" t="s">
        <v>372</v>
      </c>
      <c r="B25" s="206" t="s">
        <v>3087</v>
      </c>
      <c r="C25" s="206" t="s">
        <v>3089</v>
      </c>
      <c r="D25" s="206" t="s">
        <v>3088</v>
      </c>
      <c r="E25" s="8">
        <v>270</v>
      </c>
      <c r="F25" s="2">
        <v>600</v>
      </c>
      <c r="G25" s="103">
        <v>324</v>
      </c>
      <c r="H25" s="103"/>
      <c r="I25" s="103">
        <v>600</v>
      </c>
      <c r="J25" s="260">
        <v>1</v>
      </c>
      <c r="K25" s="103"/>
      <c r="L25" s="151"/>
      <c r="M25" s="103"/>
      <c r="N25" s="65">
        <v>1</v>
      </c>
      <c r="O25" s="45">
        <f t="shared" si="2"/>
        <v>324</v>
      </c>
      <c r="P25" s="151">
        <f t="shared" si="11"/>
        <v>324</v>
      </c>
      <c r="Q25" s="103">
        <f t="shared" si="3"/>
        <v>324</v>
      </c>
      <c r="R25" s="103">
        <f t="shared" si="4"/>
        <v>324</v>
      </c>
      <c r="S25" s="151">
        <f t="shared" si="5"/>
        <v>324</v>
      </c>
      <c r="T25" s="151">
        <f t="shared" si="8"/>
        <v>324</v>
      </c>
      <c r="U25" s="151">
        <f t="shared" si="9"/>
        <v>324</v>
      </c>
      <c r="V25" s="151">
        <f t="shared" si="10"/>
        <v>324</v>
      </c>
      <c r="W25" s="151">
        <f t="shared" si="12"/>
        <v>324</v>
      </c>
      <c r="X25" s="151">
        <f t="shared" si="13"/>
        <v>324</v>
      </c>
      <c r="Y25" s="155" t="s">
        <v>2292</v>
      </c>
      <c r="Z25" s="48" t="s">
        <v>2292</v>
      </c>
      <c r="AA25" s="206" t="s">
        <v>3076</v>
      </c>
    </row>
    <row r="26" spans="1:27" s="91" customFormat="1" ht="40.5" customHeight="1" x14ac:dyDescent="0.25">
      <c r="A26" s="226" t="s">
        <v>376</v>
      </c>
      <c r="B26" s="206" t="s">
        <v>3092</v>
      </c>
      <c r="C26" s="206" t="s">
        <v>3090</v>
      </c>
      <c r="D26" s="206" t="s">
        <v>3091</v>
      </c>
      <c r="E26" s="8"/>
      <c r="F26" s="2"/>
      <c r="G26" s="103">
        <v>324</v>
      </c>
      <c r="H26" s="103"/>
      <c r="I26" s="103"/>
      <c r="J26" s="260">
        <v>1</v>
      </c>
      <c r="K26" s="103"/>
      <c r="L26" s="151"/>
      <c r="M26" s="103"/>
      <c r="N26" s="65">
        <v>1</v>
      </c>
      <c r="O26" s="45">
        <f t="shared" si="2"/>
        <v>324</v>
      </c>
      <c r="P26" s="151">
        <f t="shared" si="11"/>
        <v>324</v>
      </c>
      <c r="Q26" s="103">
        <f t="shared" si="3"/>
        <v>324</v>
      </c>
      <c r="R26" s="103">
        <f t="shared" si="4"/>
        <v>324</v>
      </c>
      <c r="S26" s="151">
        <f t="shared" si="5"/>
        <v>324</v>
      </c>
      <c r="T26" s="151">
        <f t="shared" si="8"/>
        <v>324</v>
      </c>
      <c r="U26" s="151">
        <f t="shared" si="9"/>
        <v>324</v>
      </c>
      <c r="V26" s="151">
        <f t="shared" si="10"/>
        <v>324</v>
      </c>
      <c r="W26" s="151">
        <f t="shared" si="12"/>
        <v>324</v>
      </c>
      <c r="X26" s="151">
        <f t="shared" si="13"/>
        <v>324</v>
      </c>
      <c r="Y26" s="155" t="s">
        <v>2292</v>
      </c>
      <c r="Z26" s="48" t="s">
        <v>2292</v>
      </c>
      <c r="AA26" s="206"/>
    </row>
    <row r="27" spans="1:27" s="91" customFormat="1" ht="41.25" customHeight="1" x14ac:dyDescent="0.25">
      <c r="A27" s="226" t="s">
        <v>380</v>
      </c>
      <c r="B27" s="206" t="s">
        <v>3093</v>
      </c>
      <c r="C27" s="206" t="s">
        <v>3094</v>
      </c>
      <c r="D27" s="206" t="s">
        <v>216</v>
      </c>
      <c r="E27" s="8">
        <v>260</v>
      </c>
      <c r="F27" s="2">
        <v>500</v>
      </c>
      <c r="G27" s="103">
        <v>312</v>
      </c>
      <c r="H27" s="103"/>
      <c r="I27" s="103">
        <v>500</v>
      </c>
      <c r="J27" s="260">
        <v>1</v>
      </c>
      <c r="K27" s="103"/>
      <c r="L27" s="151"/>
      <c r="M27" s="103"/>
      <c r="N27" s="65">
        <v>1</v>
      </c>
      <c r="O27" s="45">
        <f t="shared" si="2"/>
        <v>312</v>
      </c>
      <c r="P27" s="151">
        <f t="shared" si="11"/>
        <v>312</v>
      </c>
      <c r="Q27" s="103">
        <f t="shared" si="3"/>
        <v>312</v>
      </c>
      <c r="R27" s="103">
        <f t="shared" si="4"/>
        <v>312</v>
      </c>
      <c r="S27" s="151">
        <f t="shared" si="5"/>
        <v>312</v>
      </c>
      <c r="T27" s="151">
        <f t="shared" si="8"/>
        <v>312</v>
      </c>
      <c r="U27" s="151">
        <f t="shared" si="9"/>
        <v>312</v>
      </c>
      <c r="V27" s="151">
        <f t="shared" si="10"/>
        <v>312</v>
      </c>
      <c r="W27" s="151">
        <f t="shared" si="12"/>
        <v>312</v>
      </c>
      <c r="X27" s="151">
        <f t="shared" si="13"/>
        <v>312</v>
      </c>
      <c r="Y27" s="155" t="s">
        <v>2292</v>
      </c>
      <c r="Z27" s="48" t="s">
        <v>2292</v>
      </c>
      <c r="AA27" s="206" t="s">
        <v>3076</v>
      </c>
    </row>
    <row r="28" spans="1:27" s="91" customFormat="1" ht="39.75" customHeight="1" x14ac:dyDescent="0.25">
      <c r="A28" s="226" t="s">
        <v>383</v>
      </c>
      <c r="B28" s="206" t="s">
        <v>3095</v>
      </c>
      <c r="C28" s="206" t="s">
        <v>3096</v>
      </c>
      <c r="D28" s="206" t="s">
        <v>3097</v>
      </c>
      <c r="E28" s="8">
        <v>260</v>
      </c>
      <c r="F28" s="2">
        <v>500</v>
      </c>
      <c r="G28" s="103">
        <v>312</v>
      </c>
      <c r="H28" s="103"/>
      <c r="I28" s="103">
        <v>500</v>
      </c>
      <c r="J28" s="260">
        <v>1</v>
      </c>
      <c r="K28" s="103"/>
      <c r="L28" s="151"/>
      <c r="M28" s="103"/>
      <c r="N28" s="65">
        <v>1</v>
      </c>
      <c r="O28" s="45">
        <f t="shared" si="2"/>
        <v>312</v>
      </c>
      <c r="P28" s="151">
        <f t="shared" si="11"/>
        <v>312</v>
      </c>
      <c r="Q28" s="103">
        <f t="shared" si="3"/>
        <v>312</v>
      </c>
      <c r="R28" s="103">
        <f t="shared" si="4"/>
        <v>312</v>
      </c>
      <c r="S28" s="151">
        <f t="shared" si="5"/>
        <v>312</v>
      </c>
      <c r="T28" s="151">
        <f t="shared" si="8"/>
        <v>312</v>
      </c>
      <c r="U28" s="151">
        <f t="shared" si="9"/>
        <v>312</v>
      </c>
      <c r="V28" s="151">
        <f t="shared" si="10"/>
        <v>312</v>
      </c>
      <c r="W28" s="151">
        <f t="shared" si="12"/>
        <v>312</v>
      </c>
      <c r="X28" s="151">
        <f t="shared" si="13"/>
        <v>312</v>
      </c>
      <c r="Y28" s="155" t="s">
        <v>2292</v>
      </c>
      <c r="Z28" s="48" t="s">
        <v>2292</v>
      </c>
      <c r="AA28" s="206" t="s">
        <v>3076</v>
      </c>
    </row>
    <row r="29" spans="1:27" s="91" customFormat="1" ht="40.5" customHeight="1" x14ac:dyDescent="0.25">
      <c r="A29" s="226" t="s">
        <v>386</v>
      </c>
      <c r="B29" s="206" t="s">
        <v>3098</v>
      </c>
      <c r="C29" s="206" t="s">
        <v>3099</v>
      </c>
      <c r="D29" s="206" t="s">
        <v>3097</v>
      </c>
      <c r="E29" s="8">
        <v>260</v>
      </c>
      <c r="F29" s="2">
        <v>400</v>
      </c>
      <c r="G29" s="103">
        <v>312</v>
      </c>
      <c r="H29" s="103"/>
      <c r="I29" s="103">
        <v>400</v>
      </c>
      <c r="J29" s="260">
        <v>1</v>
      </c>
      <c r="K29" s="103"/>
      <c r="L29" s="151"/>
      <c r="M29" s="103"/>
      <c r="N29" s="65">
        <v>1</v>
      </c>
      <c r="O29" s="45">
        <f t="shared" si="2"/>
        <v>312</v>
      </c>
      <c r="P29" s="151">
        <f t="shared" si="11"/>
        <v>312</v>
      </c>
      <c r="Q29" s="103">
        <f t="shared" si="3"/>
        <v>312</v>
      </c>
      <c r="R29" s="103">
        <f t="shared" si="4"/>
        <v>312</v>
      </c>
      <c r="S29" s="151">
        <f t="shared" si="5"/>
        <v>312</v>
      </c>
      <c r="T29" s="151">
        <f t="shared" si="8"/>
        <v>312</v>
      </c>
      <c r="U29" s="151">
        <f t="shared" si="9"/>
        <v>312</v>
      </c>
      <c r="V29" s="151">
        <f t="shared" si="10"/>
        <v>312</v>
      </c>
      <c r="W29" s="151">
        <f t="shared" si="12"/>
        <v>312</v>
      </c>
      <c r="X29" s="151">
        <f t="shared" si="13"/>
        <v>312</v>
      </c>
      <c r="Y29" s="155" t="s">
        <v>2292</v>
      </c>
      <c r="Z29" s="48" t="s">
        <v>2292</v>
      </c>
      <c r="AA29" s="206" t="s">
        <v>3076</v>
      </c>
    </row>
    <row r="30" spans="1:27" s="91" customFormat="1" ht="39.75" customHeight="1" x14ac:dyDescent="0.25">
      <c r="A30" s="226" t="s">
        <v>389</v>
      </c>
      <c r="B30" s="206" t="s">
        <v>3100</v>
      </c>
      <c r="C30" s="206" t="s">
        <v>3101</v>
      </c>
      <c r="D30" s="206" t="s">
        <v>3102</v>
      </c>
      <c r="E30" s="8">
        <v>260</v>
      </c>
      <c r="F30" s="2">
        <v>400</v>
      </c>
      <c r="G30" s="103">
        <v>280</v>
      </c>
      <c r="H30" s="103"/>
      <c r="I30" s="103">
        <v>400</v>
      </c>
      <c r="J30" s="260">
        <v>1</v>
      </c>
      <c r="K30" s="103"/>
      <c r="L30" s="151"/>
      <c r="M30" s="103"/>
      <c r="N30" s="65">
        <v>1</v>
      </c>
      <c r="O30" s="45">
        <f t="shared" si="2"/>
        <v>280</v>
      </c>
      <c r="P30" s="151">
        <f t="shared" si="11"/>
        <v>280</v>
      </c>
      <c r="Q30" s="103">
        <f t="shared" si="3"/>
        <v>280</v>
      </c>
      <c r="R30" s="103">
        <f t="shared" si="4"/>
        <v>280</v>
      </c>
      <c r="S30" s="151">
        <f t="shared" si="5"/>
        <v>280</v>
      </c>
      <c r="T30" s="151">
        <f t="shared" si="8"/>
        <v>280</v>
      </c>
      <c r="U30" s="151">
        <f t="shared" si="9"/>
        <v>280</v>
      </c>
      <c r="V30" s="151">
        <f t="shared" si="10"/>
        <v>280</v>
      </c>
      <c r="W30" s="151">
        <f t="shared" si="12"/>
        <v>280</v>
      </c>
      <c r="X30" s="151">
        <f t="shared" si="13"/>
        <v>280</v>
      </c>
      <c r="Y30" s="155" t="s">
        <v>2292</v>
      </c>
      <c r="Z30" s="48" t="s">
        <v>2292</v>
      </c>
      <c r="AA30" s="206" t="s">
        <v>3076</v>
      </c>
    </row>
    <row r="31" spans="1:27" s="91" customFormat="1" ht="37.5" x14ac:dyDescent="0.25">
      <c r="A31" s="226" t="s">
        <v>392</v>
      </c>
      <c r="B31" s="206" t="s">
        <v>3103</v>
      </c>
      <c r="C31" s="206" t="s">
        <v>3104</v>
      </c>
      <c r="D31" s="206" t="s">
        <v>232</v>
      </c>
      <c r="E31" s="8">
        <v>260</v>
      </c>
      <c r="F31" s="2">
        <v>650</v>
      </c>
      <c r="G31" s="103">
        <v>312</v>
      </c>
      <c r="H31" s="103"/>
      <c r="I31" s="103">
        <v>800</v>
      </c>
      <c r="J31" s="260">
        <v>1</v>
      </c>
      <c r="K31" s="103"/>
      <c r="L31" s="151"/>
      <c r="M31" s="103"/>
      <c r="N31" s="65">
        <v>1</v>
      </c>
      <c r="O31" s="45">
        <f t="shared" si="2"/>
        <v>312</v>
      </c>
      <c r="P31" s="151">
        <f t="shared" si="11"/>
        <v>312</v>
      </c>
      <c r="Q31" s="103">
        <f t="shared" si="3"/>
        <v>312</v>
      </c>
      <c r="R31" s="103">
        <f t="shared" si="4"/>
        <v>312</v>
      </c>
      <c r="S31" s="151">
        <f t="shared" si="5"/>
        <v>312</v>
      </c>
      <c r="T31" s="151">
        <f t="shared" si="8"/>
        <v>312</v>
      </c>
      <c r="U31" s="151">
        <f t="shared" si="9"/>
        <v>312</v>
      </c>
      <c r="V31" s="151">
        <f t="shared" si="10"/>
        <v>312</v>
      </c>
      <c r="W31" s="151">
        <f t="shared" si="12"/>
        <v>312</v>
      </c>
      <c r="X31" s="151">
        <f t="shared" si="13"/>
        <v>312</v>
      </c>
      <c r="Y31" s="155" t="s">
        <v>2292</v>
      </c>
      <c r="Z31" s="48" t="s">
        <v>2292</v>
      </c>
      <c r="AA31" s="206" t="s">
        <v>3076</v>
      </c>
    </row>
    <row r="32" spans="1:27" s="91" customFormat="1" ht="38.25" customHeight="1" x14ac:dyDescent="0.25">
      <c r="A32" s="325" t="s">
        <v>393</v>
      </c>
      <c r="B32" s="332" t="s">
        <v>3105</v>
      </c>
      <c r="C32" s="206" t="s">
        <v>3106</v>
      </c>
      <c r="D32" s="206" t="s">
        <v>3081</v>
      </c>
      <c r="E32" s="8">
        <v>260</v>
      </c>
      <c r="F32" s="2">
        <v>550</v>
      </c>
      <c r="G32" s="103">
        <v>312</v>
      </c>
      <c r="H32" s="103"/>
      <c r="I32" s="103">
        <v>600</v>
      </c>
      <c r="J32" s="260">
        <v>1</v>
      </c>
      <c r="K32" s="103"/>
      <c r="L32" s="151"/>
      <c r="M32" s="103"/>
      <c r="N32" s="65">
        <v>1</v>
      </c>
      <c r="O32" s="45">
        <f t="shared" si="2"/>
        <v>312</v>
      </c>
      <c r="P32" s="151">
        <f t="shared" si="11"/>
        <v>312</v>
      </c>
      <c r="Q32" s="103">
        <f t="shared" si="3"/>
        <v>312</v>
      </c>
      <c r="R32" s="103">
        <f t="shared" si="4"/>
        <v>312</v>
      </c>
      <c r="S32" s="151">
        <f t="shared" si="5"/>
        <v>312</v>
      </c>
      <c r="T32" s="151">
        <f t="shared" si="8"/>
        <v>312</v>
      </c>
      <c r="U32" s="151">
        <f t="shared" si="9"/>
        <v>312</v>
      </c>
      <c r="V32" s="151">
        <f t="shared" si="10"/>
        <v>312</v>
      </c>
      <c r="W32" s="151">
        <f t="shared" si="12"/>
        <v>312</v>
      </c>
      <c r="X32" s="151">
        <f t="shared" si="13"/>
        <v>312</v>
      </c>
      <c r="Y32" s="155" t="s">
        <v>2292</v>
      </c>
      <c r="Z32" s="48" t="s">
        <v>2292</v>
      </c>
      <c r="AA32" s="206" t="s">
        <v>3076</v>
      </c>
    </row>
    <row r="33" spans="1:27" s="91" customFormat="1" ht="48" customHeight="1" x14ac:dyDescent="0.25">
      <c r="A33" s="335"/>
      <c r="B33" s="334"/>
      <c r="C33" s="206" t="s">
        <v>3107</v>
      </c>
      <c r="D33" s="206" t="s">
        <v>3106</v>
      </c>
      <c r="E33" s="8"/>
      <c r="F33" s="2"/>
      <c r="G33" s="103">
        <v>312</v>
      </c>
      <c r="H33" s="103"/>
      <c r="I33" s="103"/>
      <c r="J33" s="260">
        <v>1</v>
      </c>
      <c r="K33" s="103"/>
      <c r="L33" s="151"/>
      <c r="M33" s="103"/>
      <c r="N33" s="65">
        <v>1</v>
      </c>
      <c r="O33" s="45">
        <f t="shared" si="2"/>
        <v>312</v>
      </c>
      <c r="P33" s="151">
        <f t="shared" si="11"/>
        <v>312</v>
      </c>
      <c r="Q33" s="103">
        <f t="shared" si="3"/>
        <v>312</v>
      </c>
      <c r="R33" s="103">
        <f t="shared" si="4"/>
        <v>312</v>
      </c>
      <c r="S33" s="151">
        <f t="shared" si="5"/>
        <v>312</v>
      </c>
      <c r="T33" s="151">
        <f t="shared" si="8"/>
        <v>312</v>
      </c>
      <c r="U33" s="151">
        <f t="shared" si="9"/>
        <v>312</v>
      </c>
      <c r="V33" s="151">
        <f t="shared" si="10"/>
        <v>312</v>
      </c>
      <c r="W33" s="151">
        <f t="shared" si="12"/>
        <v>312</v>
      </c>
      <c r="X33" s="151">
        <f t="shared" si="13"/>
        <v>312</v>
      </c>
      <c r="Y33" s="155" t="s">
        <v>2292</v>
      </c>
      <c r="Z33" s="48" t="s">
        <v>2292</v>
      </c>
      <c r="AA33" s="206"/>
    </row>
    <row r="34" spans="1:27" s="91" customFormat="1" ht="37.5" x14ac:dyDescent="0.25">
      <c r="A34" s="335"/>
      <c r="B34" s="334"/>
      <c r="C34" s="206" t="s">
        <v>3108</v>
      </c>
      <c r="D34" s="206" t="s">
        <v>3093</v>
      </c>
      <c r="E34" s="8"/>
      <c r="F34" s="2"/>
      <c r="G34" s="103">
        <v>312</v>
      </c>
      <c r="H34" s="103"/>
      <c r="I34" s="103"/>
      <c r="J34" s="260">
        <v>1</v>
      </c>
      <c r="K34" s="103"/>
      <c r="L34" s="151"/>
      <c r="M34" s="103"/>
      <c r="N34" s="65">
        <v>1</v>
      </c>
      <c r="O34" s="45">
        <f t="shared" si="2"/>
        <v>312</v>
      </c>
      <c r="P34" s="151">
        <f t="shared" si="11"/>
        <v>312</v>
      </c>
      <c r="Q34" s="103">
        <f t="shared" si="3"/>
        <v>312</v>
      </c>
      <c r="R34" s="103">
        <f t="shared" si="4"/>
        <v>312</v>
      </c>
      <c r="S34" s="151">
        <f t="shared" si="5"/>
        <v>312</v>
      </c>
      <c r="T34" s="151">
        <f t="shared" si="8"/>
        <v>312</v>
      </c>
      <c r="U34" s="151">
        <f t="shared" si="9"/>
        <v>312</v>
      </c>
      <c r="V34" s="151">
        <f t="shared" si="10"/>
        <v>312</v>
      </c>
      <c r="W34" s="151">
        <f t="shared" si="12"/>
        <v>312</v>
      </c>
      <c r="X34" s="151">
        <f t="shared" si="13"/>
        <v>312</v>
      </c>
      <c r="Y34" s="155" t="s">
        <v>2292</v>
      </c>
      <c r="Z34" s="48" t="s">
        <v>2292</v>
      </c>
      <c r="AA34" s="206"/>
    </row>
    <row r="35" spans="1:27" s="91" customFormat="1" ht="39.75" customHeight="1" x14ac:dyDescent="0.25">
      <c r="A35" s="326"/>
      <c r="B35" s="333"/>
      <c r="C35" s="206" t="s">
        <v>3109</v>
      </c>
      <c r="D35" s="206" t="s">
        <v>199</v>
      </c>
      <c r="E35" s="8">
        <v>260</v>
      </c>
      <c r="F35" s="2">
        <v>600</v>
      </c>
      <c r="G35" s="103">
        <v>312</v>
      </c>
      <c r="H35" s="103"/>
      <c r="I35" s="103">
        <v>600</v>
      </c>
      <c r="J35" s="260">
        <v>1</v>
      </c>
      <c r="K35" s="103"/>
      <c r="L35" s="151"/>
      <c r="M35" s="103"/>
      <c r="N35" s="65">
        <v>1</v>
      </c>
      <c r="O35" s="45">
        <f t="shared" si="2"/>
        <v>312</v>
      </c>
      <c r="P35" s="151">
        <f t="shared" si="11"/>
        <v>312</v>
      </c>
      <c r="Q35" s="103">
        <f t="shared" si="3"/>
        <v>312</v>
      </c>
      <c r="R35" s="103">
        <f t="shared" si="4"/>
        <v>312</v>
      </c>
      <c r="S35" s="151">
        <f t="shared" si="5"/>
        <v>312</v>
      </c>
      <c r="T35" s="151">
        <f t="shared" si="8"/>
        <v>312</v>
      </c>
      <c r="U35" s="151">
        <f t="shared" si="9"/>
        <v>312</v>
      </c>
      <c r="V35" s="151">
        <f t="shared" si="10"/>
        <v>312</v>
      </c>
      <c r="W35" s="151">
        <f t="shared" si="12"/>
        <v>312</v>
      </c>
      <c r="X35" s="151">
        <f t="shared" si="13"/>
        <v>312</v>
      </c>
      <c r="Y35" s="155" t="s">
        <v>2292</v>
      </c>
      <c r="Z35" s="48" t="s">
        <v>2292</v>
      </c>
      <c r="AA35" s="206" t="s">
        <v>3076</v>
      </c>
    </row>
    <row r="36" spans="1:27" s="91" customFormat="1" ht="22.5" customHeight="1" x14ac:dyDescent="0.25">
      <c r="A36" s="211">
        <v>3</v>
      </c>
      <c r="B36" s="329" t="s">
        <v>228</v>
      </c>
      <c r="C36" s="330"/>
      <c r="D36" s="331"/>
      <c r="E36" s="8">
        <v>280</v>
      </c>
      <c r="F36" s="8">
        <v>280</v>
      </c>
      <c r="G36" s="211">
        <v>280</v>
      </c>
      <c r="H36" s="211"/>
      <c r="I36" s="103">
        <v>800</v>
      </c>
      <c r="J36" s="260">
        <v>1.2</v>
      </c>
      <c r="K36" s="103"/>
      <c r="L36" s="151"/>
      <c r="M36" s="103"/>
      <c r="N36" s="65">
        <v>1.2</v>
      </c>
      <c r="O36" s="45">
        <f t="shared" si="2"/>
        <v>336</v>
      </c>
      <c r="P36" s="151">
        <v>336</v>
      </c>
      <c r="Q36" s="103">
        <f t="shared" si="3"/>
        <v>336</v>
      </c>
      <c r="R36" s="103">
        <f t="shared" si="4"/>
        <v>336</v>
      </c>
      <c r="S36" s="151">
        <f t="shared" si="5"/>
        <v>336</v>
      </c>
      <c r="T36" s="151">
        <f t="shared" si="8"/>
        <v>336</v>
      </c>
      <c r="U36" s="151">
        <f t="shared" si="9"/>
        <v>336</v>
      </c>
      <c r="V36" s="151">
        <f t="shared" si="10"/>
        <v>336</v>
      </c>
      <c r="W36" s="151">
        <f t="shared" si="12"/>
        <v>336</v>
      </c>
      <c r="X36" s="151">
        <f t="shared" si="13"/>
        <v>336</v>
      </c>
      <c r="Y36" s="151">
        <f t="shared" ref="Y36:Y42" si="14">V36</f>
        <v>336</v>
      </c>
      <c r="Z36" s="48" t="s">
        <v>3341</v>
      </c>
      <c r="AA36" s="206"/>
    </row>
    <row r="37" spans="1:27" s="91" customFormat="1" ht="21" customHeight="1" x14ac:dyDescent="0.25">
      <c r="A37" s="364">
        <v>4</v>
      </c>
      <c r="B37" s="332" t="s">
        <v>229</v>
      </c>
      <c r="C37" s="206" t="s">
        <v>230</v>
      </c>
      <c r="D37" s="206"/>
      <c r="E37" s="8">
        <v>150</v>
      </c>
      <c r="F37" s="8">
        <v>150</v>
      </c>
      <c r="G37" s="211">
        <v>150</v>
      </c>
      <c r="H37" s="211"/>
      <c r="I37" s="103">
        <v>200</v>
      </c>
      <c r="J37" s="260">
        <v>1.2</v>
      </c>
      <c r="K37" s="103"/>
      <c r="L37" s="151"/>
      <c r="M37" s="103"/>
      <c r="N37" s="65">
        <v>1.2</v>
      </c>
      <c r="O37" s="45">
        <f t="shared" si="2"/>
        <v>180</v>
      </c>
      <c r="P37" s="151">
        <v>180</v>
      </c>
      <c r="Q37" s="103">
        <f t="shared" si="3"/>
        <v>180</v>
      </c>
      <c r="R37" s="103">
        <f t="shared" si="4"/>
        <v>180</v>
      </c>
      <c r="S37" s="151">
        <f t="shared" si="5"/>
        <v>180</v>
      </c>
      <c r="T37" s="151">
        <f t="shared" si="8"/>
        <v>180</v>
      </c>
      <c r="U37" s="151">
        <f t="shared" si="9"/>
        <v>180</v>
      </c>
      <c r="V37" s="151">
        <f t="shared" si="10"/>
        <v>180</v>
      </c>
      <c r="W37" s="151">
        <f t="shared" si="12"/>
        <v>180</v>
      </c>
      <c r="X37" s="151">
        <f t="shared" si="13"/>
        <v>180</v>
      </c>
      <c r="Y37" s="151">
        <f t="shared" si="14"/>
        <v>180</v>
      </c>
      <c r="Z37" s="48" t="s">
        <v>3341</v>
      </c>
      <c r="AA37" s="206"/>
    </row>
    <row r="38" spans="1:27" s="91" customFormat="1" ht="21" customHeight="1" x14ac:dyDescent="0.25">
      <c r="A38" s="364"/>
      <c r="B38" s="333"/>
      <c r="C38" s="206" t="s">
        <v>290</v>
      </c>
      <c r="D38" s="206"/>
      <c r="E38" s="8">
        <v>150</v>
      </c>
      <c r="F38" s="8">
        <v>150</v>
      </c>
      <c r="G38" s="211">
        <v>150</v>
      </c>
      <c r="H38" s="211"/>
      <c r="I38" s="103">
        <v>200</v>
      </c>
      <c r="J38" s="260">
        <v>1.2</v>
      </c>
      <c r="K38" s="103"/>
      <c r="L38" s="151"/>
      <c r="M38" s="103"/>
      <c r="N38" s="65">
        <v>1.2</v>
      </c>
      <c r="O38" s="45">
        <f t="shared" si="2"/>
        <v>180</v>
      </c>
      <c r="P38" s="151">
        <v>180</v>
      </c>
      <c r="Q38" s="103">
        <f t="shared" si="3"/>
        <v>180</v>
      </c>
      <c r="R38" s="103">
        <f t="shared" si="4"/>
        <v>180</v>
      </c>
      <c r="S38" s="151">
        <f t="shared" si="5"/>
        <v>180</v>
      </c>
      <c r="T38" s="151">
        <f t="shared" si="8"/>
        <v>180</v>
      </c>
      <c r="U38" s="151">
        <f t="shared" si="9"/>
        <v>180</v>
      </c>
      <c r="V38" s="151">
        <f t="shared" si="10"/>
        <v>180</v>
      </c>
      <c r="W38" s="151">
        <f t="shared" si="12"/>
        <v>180</v>
      </c>
      <c r="X38" s="151">
        <f t="shared" si="13"/>
        <v>180</v>
      </c>
      <c r="Y38" s="151">
        <f t="shared" si="14"/>
        <v>180</v>
      </c>
      <c r="Z38" s="48" t="s">
        <v>3341</v>
      </c>
      <c r="AA38" s="206"/>
    </row>
    <row r="39" spans="1:27" s="91" customFormat="1" ht="18.75" customHeight="1" x14ac:dyDescent="0.25">
      <c r="A39" s="211">
        <v>5</v>
      </c>
      <c r="B39" s="329" t="s">
        <v>41</v>
      </c>
      <c r="C39" s="330"/>
      <c r="D39" s="331"/>
      <c r="E39" s="8">
        <v>150</v>
      </c>
      <c r="F39" s="8">
        <v>150</v>
      </c>
      <c r="G39" s="211">
        <v>150</v>
      </c>
      <c r="H39" s="211"/>
      <c r="I39" s="103">
        <v>200</v>
      </c>
      <c r="J39" s="260">
        <v>1.2</v>
      </c>
      <c r="K39" s="103"/>
      <c r="L39" s="151"/>
      <c r="M39" s="103"/>
      <c r="N39" s="65">
        <v>1.2</v>
      </c>
      <c r="O39" s="45">
        <f t="shared" si="2"/>
        <v>180</v>
      </c>
      <c r="P39" s="151">
        <v>180</v>
      </c>
      <c r="Q39" s="103">
        <f t="shared" si="3"/>
        <v>180</v>
      </c>
      <c r="R39" s="103">
        <f t="shared" si="4"/>
        <v>180</v>
      </c>
      <c r="S39" s="151">
        <f t="shared" si="5"/>
        <v>180</v>
      </c>
      <c r="T39" s="151">
        <f t="shared" si="8"/>
        <v>180</v>
      </c>
      <c r="U39" s="151">
        <f t="shared" si="9"/>
        <v>180</v>
      </c>
      <c r="V39" s="151">
        <f t="shared" si="10"/>
        <v>180</v>
      </c>
      <c r="W39" s="151">
        <f t="shared" si="12"/>
        <v>180</v>
      </c>
      <c r="X39" s="151">
        <f t="shared" si="13"/>
        <v>180</v>
      </c>
      <c r="Y39" s="151">
        <f t="shared" si="14"/>
        <v>180</v>
      </c>
      <c r="Z39" s="48" t="s">
        <v>3341</v>
      </c>
      <c r="AA39" s="206"/>
    </row>
    <row r="40" spans="1:27" s="91" customFormat="1" ht="18.75" customHeight="1" x14ac:dyDescent="0.25">
      <c r="A40" s="325">
        <v>6</v>
      </c>
      <c r="B40" s="392" t="s">
        <v>200</v>
      </c>
      <c r="C40" s="404"/>
      <c r="D40" s="206" t="s">
        <v>37</v>
      </c>
      <c r="E40" s="8">
        <v>780</v>
      </c>
      <c r="F40" s="2">
        <v>3700</v>
      </c>
      <c r="G40" s="103">
        <v>936</v>
      </c>
      <c r="H40" s="103"/>
      <c r="I40" s="103">
        <v>2300</v>
      </c>
      <c r="J40" s="272">
        <v>1.2</v>
      </c>
      <c r="K40" s="103"/>
      <c r="L40" s="151"/>
      <c r="M40" s="103"/>
      <c r="N40" s="234">
        <v>1.2</v>
      </c>
      <c r="O40" s="45">
        <f t="shared" si="2"/>
        <v>1123.2</v>
      </c>
      <c r="P40" s="151">
        <v>1123.2</v>
      </c>
      <c r="Q40" s="103">
        <f t="shared" si="3"/>
        <v>1123.2</v>
      </c>
      <c r="R40" s="103">
        <f t="shared" si="4"/>
        <v>1123.2</v>
      </c>
      <c r="S40" s="151">
        <f t="shared" si="5"/>
        <v>1123.2</v>
      </c>
      <c r="T40" s="151">
        <f t="shared" si="8"/>
        <v>1123.2</v>
      </c>
      <c r="U40" s="151">
        <f t="shared" si="9"/>
        <v>1123.2</v>
      </c>
      <c r="V40" s="151">
        <f t="shared" si="10"/>
        <v>1123.2</v>
      </c>
      <c r="W40" s="151">
        <f t="shared" si="12"/>
        <v>1123.2</v>
      </c>
      <c r="X40" s="151">
        <f t="shared" si="13"/>
        <v>1123.2</v>
      </c>
      <c r="Y40" s="151">
        <f t="shared" si="14"/>
        <v>1123.2</v>
      </c>
      <c r="Z40" s="48" t="s">
        <v>3341</v>
      </c>
      <c r="AA40" s="206"/>
    </row>
    <row r="41" spans="1:27" s="91" customFormat="1" ht="18.75" customHeight="1" x14ac:dyDescent="0.25">
      <c r="A41" s="326"/>
      <c r="B41" s="394"/>
      <c r="C41" s="405"/>
      <c r="D41" s="206" t="s">
        <v>38</v>
      </c>
      <c r="E41" s="8">
        <v>750</v>
      </c>
      <c r="F41" s="2">
        <v>3500</v>
      </c>
      <c r="G41" s="103">
        <v>900</v>
      </c>
      <c r="H41" s="103"/>
      <c r="I41" s="103">
        <v>2000</v>
      </c>
      <c r="J41" s="260">
        <v>1.2</v>
      </c>
      <c r="K41" s="103"/>
      <c r="L41" s="151"/>
      <c r="M41" s="103"/>
      <c r="N41" s="65">
        <v>1.2</v>
      </c>
      <c r="O41" s="45">
        <f t="shared" si="2"/>
        <v>1080</v>
      </c>
      <c r="P41" s="151">
        <v>1080</v>
      </c>
      <c r="Q41" s="103">
        <f t="shared" si="3"/>
        <v>1080</v>
      </c>
      <c r="R41" s="103">
        <f t="shared" si="4"/>
        <v>1080</v>
      </c>
      <c r="S41" s="151">
        <f t="shared" si="5"/>
        <v>1080</v>
      </c>
      <c r="T41" s="151">
        <f t="shared" si="8"/>
        <v>1080</v>
      </c>
      <c r="U41" s="151">
        <f t="shared" si="9"/>
        <v>1080</v>
      </c>
      <c r="V41" s="151">
        <f t="shared" si="10"/>
        <v>1080</v>
      </c>
      <c r="W41" s="151">
        <f t="shared" si="12"/>
        <v>1080</v>
      </c>
      <c r="X41" s="151">
        <f t="shared" si="13"/>
        <v>1080</v>
      </c>
      <c r="Y41" s="151">
        <f t="shared" si="14"/>
        <v>1080</v>
      </c>
      <c r="Z41" s="48" t="s">
        <v>3341</v>
      </c>
      <c r="AA41" s="206"/>
    </row>
    <row r="42" spans="1:27" s="91" customFormat="1" ht="24" customHeight="1" x14ac:dyDescent="0.25">
      <c r="A42" s="60">
        <v>7</v>
      </c>
      <c r="B42" s="61" t="s">
        <v>337</v>
      </c>
      <c r="C42" s="61"/>
      <c r="D42" s="61"/>
      <c r="E42" s="89"/>
      <c r="F42" s="89">
        <v>300</v>
      </c>
      <c r="G42" s="103">
        <v>300</v>
      </c>
      <c r="H42" s="103"/>
      <c r="I42" s="48">
        <v>550</v>
      </c>
      <c r="J42" s="260">
        <v>1.2</v>
      </c>
      <c r="K42" s="103"/>
      <c r="L42" s="151"/>
      <c r="M42" s="103"/>
      <c r="N42" s="65">
        <v>1.2</v>
      </c>
      <c r="O42" s="45">
        <f t="shared" si="2"/>
        <v>360</v>
      </c>
      <c r="P42" s="151">
        <v>360</v>
      </c>
      <c r="Q42" s="103">
        <f t="shared" si="3"/>
        <v>360</v>
      </c>
      <c r="R42" s="103">
        <f t="shared" si="4"/>
        <v>360</v>
      </c>
      <c r="S42" s="151">
        <f t="shared" si="5"/>
        <v>360</v>
      </c>
      <c r="T42" s="151">
        <f t="shared" si="8"/>
        <v>360</v>
      </c>
      <c r="U42" s="151">
        <f t="shared" si="9"/>
        <v>360</v>
      </c>
      <c r="V42" s="151">
        <f t="shared" si="10"/>
        <v>360</v>
      </c>
      <c r="W42" s="151">
        <f t="shared" si="12"/>
        <v>360</v>
      </c>
      <c r="X42" s="151">
        <f t="shared" si="13"/>
        <v>360</v>
      </c>
      <c r="Y42" s="151">
        <f t="shared" si="14"/>
        <v>360</v>
      </c>
      <c r="Z42" s="48" t="s">
        <v>3341</v>
      </c>
      <c r="AA42" s="206" t="s">
        <v>219</v>
      </c>
    </row>
    <row r="43" spans="1:27" s="91" customFormat="1" ht="38.25" customHeight="1" x14ac:dyDescent="0.25">
      <c r="A43" s="60">
        <v>8</v>
      </c>
      <c r="B43" s="206" t="s">
        <v>2588</v>
      </c>
      <c r="C43" s="61" t="s">
        <v>231</v>
      </c>
      <c r="D43" s="61" t="s">
        <v>232</v>
      </c>
      <c r="E43" s="89"/>
      <c r="F43" s="89">
        <v>450</v>
      </c>
      <c r="G43" s="103">
        <v>300</v>
      </c>
      <c r="H43" s="103"/>
      <c r="I43" s="48">
        <v>800</v>
      </c>
      <c r="J43" s="272">
        <v>1</v>
      </c>
      <c r="K43" s="103"/>
      <c r="L43" s="151"/>
      <c r="M43" s="103"/>
      <c r="N43" s="234">
        <v>1</v>
      </c>
      <c r="O43" s="45">
        <f t="shared" si="2"/>
        <v>300</v>
      </c>
      <c r="P43" s="151">
        <f t="shared" si="11"/>
        <v>300</v>
      </c>
      <c r="Q43" s="103">
        <f t="shared" si="3"/>
        <v>300</v>
      </c>
      <c r="R43" s="103">
        <f t="shared" si="4"/>
        <v>300</v>
      </c>
      <c r="S43" s="151">
        <f t="shared" si="5"/>
        <v>300</v>
      </c>
      <c r="T43" s="151">
        <f t="shared" si="8"/>
        <v>300</v>
      </c>
      <c r="U43" s="151">
        <f t="shared" si="9"/>
        <v>300</v>
      </c>
      <c r="V43" s="151">
        <f t="shared" si="10"/>
        <v>300</v>
      </c>
      <c r="W43" s="151">
        <f t="shared" si="12"/>
        <v>300</v>
      </c>
      <c r="X43" s="151">
        <f t="shared" si="13"/>
        <v>300</v>
      </c>
      <c r="Y43" s="155" t="s">
        <v>2292</v>
      </c>
      <c r="Z43" s="48" t="s">
        <v>2292</v>
      </c>
      <c r="AA43" s="206" t="s">
        <v>219</v>
      </c>
    </row>
    <row r="44" spans="1:27" s="91" customFormat="1" ht="22.5" customHeight="1" x14ac:dyDescent="0.25">
      <c r="A44" s="60">
        <v>9</v>
      </c>
      <c r="B44" s="62" t="s">
        <v>103</v>
      </c>
      <c r="C44" s="63"/>
      <c r="D44" s="64"/>
      <c r="E44" s="89"/>
      <c r="F44" s="89"/>
      <c r="G44" s="103">
        <v>1000</v>
      </c>
      <c r="H44" s="103"/>
      <c r="I44" s="48"/>
      <c r="J44" s="272">
        <v>1</v>
      </c>
      <c r="K44" s="103"/>
      <c r="L44" s="151"/>
      <c r="M44" s="103"/>
      <c r="N44" s="234">
        <v>1</v>
      </c>
      <c r="O44" s="45">
        <f t="shared" si="2"/>
        <v>1000</v>
      </c>
      <c r="P44" s="151">
        <f t="shared" si="11"/>
        <v>1000</v>
      </c>
      <c r="Q44" s="103">
        <f t="shared" si="3"/>
        <v>1000</v>
      </c>
      <c r="R44" s="103">
        <f t="shared" si="4"/>
        <v>1000</v>
      </c>
      <c r="S44" s="151">
        <f t="shared" si="5"/>
        <v>1000</v>
      </c>
      <c r="T44" s="151">
        <f t="shared" si="8"/>
        <v>1000</v>
      </c>
      <c r="U44" s="151">
        <f t="shared" si="9"/>
        <v>1000</v>
      </c>
      <c r="V44" s="151">
        <f t="shared" si="10"/>
        <v>1000</v>
      </c>
      <c r="W44" s="151">
        <f t="shared" si="12"/>
        <v>1000</v>
      </c>
      <c r="X44" s="151">
        <f t="shared" si="13"/>
        <v>1000</v>
      </c>
      <c r="Y44" s="155" t="s">
        <v>2292</v>
      </c>
      <c r="Z44" s="48" t="s">
        <v>2292</v>
      </c>
      <c r="AA44" s="206" t="s">
        <v>108</v>
      </c>
    </row>
    <row r="45" spans="1:27" s="91" customFormat="1" ht="24.75" customHeight="1" x14ac:dyDescent="0.25">
      <c r="A45" s="213" t="s">
        <v>57</v>
      </c>
      <c r="B45" s="15" t="s">
        <v>201</v>
      </c>
      <c r="C45" s="15"/>
      <c r="D45" s="15"/>
      <c r="E45" s="16"/>
      <c r="F45" s="89"/>
      <c r="G45" s="103"/>
      <c r="H45" s="103"/>
      <c r="I45" s="48"/>
      <c r="J45" s="48"/>
      <c r="K45" s="103"/>
      <c r="L45" s="151"/>
      <c r="M45" s="103"/>
      <c r="N45" s="48"/>
      <c r="O45" s="45"/>
      <c r="P45" s="151"/>
      <c r="Q45" s="103"/>
      <c r="R45" s="103"/>
      <c r="S45" s="151"/>
      <c r="T45" s="151">
        <f t="shared" si="8"/>
        <v>0</v>
      </c>
      <c r="U45" s="151">
        <f t="shared" si="9"/>
        <v>0</v>
      </c>
      <c r="V45" s="151">
        <f t="shared" si="10"/>
        <v>0</v>
      </c>
      <c r="W45" s="151">
        <f t="shared" si="12"/>
        <v>0</v>
      </c>
      <c r="X45" s="151">
        <f t="shared" si="13"/>
        <v>0</v>
      </c>
      <c r="Y45" s="155"/>
      <c r="Z45" s="48"/>
      <c r="AA45" s="206"/>
    </row>
    <row r="46" spans="1:27" s="91" customFormat="1" ht="18.75" customHeight="1" x14ac:dyDescent="0.25">
      <c r="A46" s="211">
        <v>1</v>
      </c>
      <c r="B46" s="329" t="s">
        <v>202</v>
      </c>
      <c r="C46" s="330"/>
      <c r="D46" s="331"/>
      <c r="E46" s="8">
        <v>330</v>
      </c>
      <c r="F46" s="13">
        <v>1000</v>
      </c>
      <c r="G46" s="103">
        <v>396</v>
      </c>
      <c r="H46" s="103"/>
      <c r="I46" s="48">
        <v>1000</v>
      </c>
      <c r="J46" s="260">
        <v>1</v>
      </c>
      <c r="K46" s="103"/>
      <c r="L46" s="151"/>
      <c r="M46" s="103"/>
      <c r="N46" s="65">
        <v>1</v>
      </c>
      <c r="O46" s="45">
        <f t="shared" si="2"/>
        <v>396</v>
      </c>
      <c r="P46" s="151">
        <f>G46</f>
        <v>396</v>
      </c>
      <c r="Q46" s="103">
        <f t="shared" si="3"/>
        <v>396</v>
      </c>
      <c r="R46" s="103">
        <f t="shared" si="4"/>
        <v>396</v>
      </c>
      <c r="S46" s="151">
        <f t="shared" si="5"/>
        <v>396</v>
      </c>
      <c r="T46" s="151">
        <f t="shared" si="8"/>
        <v>396</v>
      </c>
      <c r="U46" s="151">
        <f t="shared" si="9"/>
        <v>396</v>
      </c>
      <c r="V46" s="151">
        <f t="shared" si="10"/>
        <v>396</v>
      </c>
      <c r="W46" s="151">
        <f t="shared" si="12"/>
        <v>396</v>
      </c>
      <c r="X46" s="151">
        <f t="shared" si="13"/>
        <v>396</v>
      </c>
      <c r="Y46" s="155" t="s">
        <v>2292</v>
      </c>
      <c r="Z46" s="48" t="s">
        <v>2292</v>
      </c>
      <c r="AA46" s="206"/>
    </row>
    <row r="47" spans="1:27" s="91" customFormat="1" ht="18.75" customHeight="1" x14ac:dyDescent="0.25">
      <c r="A47" s="211">
        <v>2</v>
      </c>
      <c r="B47" s="329" t="s">
        <v>203</v>
      </c>
      <c r="C47" s="330"/>
      <c r="D47" s="331"/>
      <c r="E47" s="8">
        <v>300</v>
      </c>
      <c r="F47" s="8">
        <v>300</v>
      </c>
      <c r="G47" s="211">
        <v>300</v>
      </c>
      <c r="H47" s="211"/>
      <c r="I47" s="48">
        <v>1200</v>
      </c>
      <c r="J47" s="260">
        <v>1.2</v>
      </c>
      <c r="K47" s="103"/>
      <c r="L47" s="151"/>
      <c r="M47" s="103"/>
      <c r="N47" s="65">
        <v>1.2</v>
      </c>
      <c r="O47" s="45">
        <f t="shared" si="2"/>
        <v>360</v>
      </c>
      <c r="P47" s="151">
        <v>360</v>
      </c>
      <c r="Q47" s="103">
        <f t="shared" si="3"/>
        <v>360</v>
      </c>
      <c r="R47" s="103">
        <f t="shared" si="4"/>
        <v>360</v>
      </c>
      <c r="S47" s="151">
        <f t="shared" si="5"/>
        <v>360</v>
      </c>
      <c r="T47" s="151">
        <f t="shared" si="8"/>
        <v>360</v>
      </c>
      <c r="U47" s="151">
        <f t="shared" si="9"/>
        <v>360</v>
      </c>
      <c r="V47" s="151">
        <f t="shared" si="10"/>
        <v>360</v>
      </c>
      <c r="W47" s="151">
        <f t="shared" si="12"/>
        <v>360</v>
      </c>
      <c r="X47" s="151">
        <f t="shared" si="13"/>
        <v>360</v>
      </c>
      <c r="Y47" s="151">
        <f>V47</f>
        <v>360</v>
      </c>
      <c r="Z47" s="48" t="s">
        <v>3341</v>
      </c>
      <c r="AA47" s="206"/>
    </row>
    <row r="48" spans="1:27" s="91" customFormat="1" ht="18.75" customHeight="1" x14ac:dyDescent="0.25">
      <c r="A48" s="211">
        <v>3</v>
      </c>
      <c r="B48" s="329" t="s">
        <v>47</v>
      </c>
      <c r="C48" s="330"/>
      <c r="D48" s="331"/>
      <c r="E48" s="8">
        <v>200</v>
      </c>
      <c r="F48" s="8">
        <v>200</v>
      </c>
      <c r="G48" s="211">
        <v>200</v>
      </c>
      <c r="H48" s="211"/>
      <c r="I48" s="48">
        <v>700</v>
      </c>
      <c r="J48" s="260">
        <v>1.2</v>
      </c>
      <c r="K48" s="103"/>
      <c r="L48" s="151"/>
      <c r="M48" s="103"/>
      <c r="N48" s="65">
        <v>1.2</v>
      </c>
      <c r="O48" s="45">
        <f t="shared" si="2"/>
        <v>240</v>
      </c>
      <c r="P48" s="151">
        <v>240</v>
      </c>
      <c r="Q48" s="103">
        <f t="shared" si="3"/>
        <v>240</v>
      </c>
      <c r="R48" s="103">
        <f t="shared" si="4"/>
        <v>240</v>
      </c>
      <c r="S48" s="151">
        <f t="shared" si="5"/>
        <v>240</v>
      </c>
      <c r="T48" s="151">
        <f t="shared" si="8"/>
        <v>240</v>
      </c>
      <c r="U48" s="151">
        <f t="shared" si="9"/>
        <v>240</v>
      </c>
      <c r="V48" s="151">
        <f t="shared" si="10"/>
        <v>240</v>
      </c>
      <c r="W48" s="151">
        <f t="shared" si="12"/>
        <v>240</v>
      </c>
      <c r="X48" s="151">
        <f t="shared" si="13"/>
        <v>240</v>
      </c>
      <c r="Y48" s="151">
        <f>V48</f>
        <v>240</v>
      </c>
      <c r="Z48" s="48" t="s">
        <v>3341</v>
      </c>
      <c r="AA48" s="206"/>
    </row>
    <row r="49" spans="1:27" s="91" customFormat="1" ht="18.75" customHeight="1" x14ac:dyDescent="0.25">
      <c r="A49" s="211">
        <v>4</v>
      </c>
      <c r="B49" s="329" t="s">
        <v>204</v>
      </c>
      <c r="C49" s="330"/>
      <c r="D49" s="331"/>
      <c r="E49" s="8">
        <v>150</v>
      </c>
      <c r="F49" s="8">
        <v>150</v>
      </c>
      <c r="G49" s="211">
        <v>150</v>
      </c>
      <c r="H49" s="211"/>
      <c r="I49" s="48">
        <v>600</v>
      </c>
      <c r="J49" s="260">
        <v>1.2</v>
      </c>
      <c r="K49" s="103"/>
      <c r="L49" s="151"/>
      <c r="M49" s="103"/>
      <c r="N49" s="65">
        <v>1.2</v>
      </c>
      <c r="O49" s="45">
        <f t="shared" si="2"/>
        <v>180</v>
      </c>
      <c r="P49" s="151">
        <v>180</v>
      </c>
      <c r="Q49" s="103">
        <f t="shared" si="3"/>
        <v>180</v>
      </c>
      <c r="R49" s="103">
        <f t="shared" si="4"/>
        <v>180</v>
      </c>
      <c r="S49" s="151">
        <f t="shared" si="5"/>
        <v>180</v>
      </c>
      <c r="T49" s="151">
        <f t="shared" si="8"/>
        <v>180</v>
      </c>
      <c r="U49" s="151">
        <f t="shared" si="9"/>
        <v>180</v>
      </c>
      <c r="V49" s="151">
        <f t="shared" si="10"/>
        <v>180</v>
      </c>
      <c r="W49" s="151">
        <f t="shared" si="12"/>
        <v>180</v>
      </c>
      <c r="X49" s="151">
        <f t="shared" si="13"/>
        <v>180</v>
      </c>
      <c r="Y49" s="151">
        <f>V49</f>
        <v>180</v>
      </c>
      <c r="Z49" s="48" t="s">
        <v>3341</v>
      </c>
      <c r="AA49" s="206"/>
    </row>
    <row r="50" spans="1:27" s="91" customFormat="1" ht="18.75" customHeight="1" x14ac:dyDescent="0.25">
      <c r="A50" s="211">
        <v>5</v>
      </c>
      <c r="B50" s="329" t="s">
        <v>233</v>
      </c>
      <c r="C50" s="330"/>
      <c r="D50" s="331"/>
      <c r="E50" s="8">
        <v>390</v>
      </c>
      <c r="F50" s="13">
        <v>1200</v>
      </c>
      <c r="G50" s="103">
        <v>468</v>
      </c>
      <c r="H50" s="103"/>
      <c r="I50" s="48">
        <v>1200</v>
      </c>
      <c r="J50" s="260">
        <v>1</v>
      </c>
      <c r="K50" s="103"/>
      <c r="L50" s="151"/>
      <c r="M50" s="103"/>
      <c r="N50" s="65">
        <v>1</v>
      </c>
      <c r="O50" s="45">
        <f t="shared" si="2"/>
        <v>468</v>
      </c>
      <c r="P50" s="151">
        <f t="shared" ref="P50" si="15">G50</f>
        <v>468</v>
      </c>
      <c r="Q50" s="103">
        <f t="shared" si="3"/>
        <v>468</v>
      </c>
      <c r="R50" s="103">
        <f t="shared" si="4"/>
        <v>468</v>
      </c>
      <c r="S50" s="151">
        <f t="shared" si="5"/>
        <v>468</v>
      </c>
      <c r="T50" s="151">
        <f t="shared" si="8"/>
        <v>468</v>
      </c>
      <c r="U50" s="151">
        <f t="shared" si="9"/>
        <v>468</v>
      </c>
      <c r="V50" s="151">
        <f t="shared" si="10"/>
        <v>468</v>
      </c>
      <c r="W50" s="151">
        <f t="shared" si="12"/>
        <v>468</v>
      </c>
      <c r="X50" s="151">
        <f t="shared" si="13"/>
        <v>468</v>
      </c>
      <c r="Y50" s="155" t="s">
        <v>2292</v>
      </c>
      <c r="Z50" s="48" t="s">
        <v>2292</v>
      </c>
      <c r="AA50" s="206"/>
    </row>
    <row r="51" spans="1:27" s="91" customFormat="1" x14ac:dyDescent="0.25">
      <c r="A51" s="325">
        <v>6</v>
      </c>
      <c r="B51" s="332" t="s">
        <v>54</v>
      </c>
      <c r="C51" s="206" t="s">
        <v>234</v>
      </c>
      <c r="D51" s="206" t="s">
        <v>235</v>
      </c>
      <c r="E51" s="8"/>
      <c r="F51" s="13"/>
      <c r="G51" s="103"/>
      <c r="H51" s="103"/>
      <c r="I51" s="48"/>
      <c r="J51" s="272"/>
      <c r="K51" s="103"/>
      <c r="L51" s="151"/>
      <c r="M51" s="103"/>
      <c r="N51" s="234"/>
      <c r="O51" s="45"/>
      <c r="P51" s="151"/>
      <c r="Q51" s="103"/>
      <c r="R51" s="103"/>
      <c r="S51" s="151"/>
      <c r="T51" s="151"/>
      <c r="U51" s="151"/>
      <c r="V51" s="151"/>
      <c r="W51" s="151"/>
      <c r="X51" s="151"/>
      <c r="Y51" s="151"/>
      <c r="Z51" s="48"/>
      <c r="AA51" s="206"/>
    </row>
    <row r="52" spans="1:27" s="91" customFormat="1" x14ac:dyDescent="0.25">
      <c r="A52" s="335"/>
      <c r="B52" s="334"/>
      <c r="D52" s="206" t="s">
        <v>37</v>
      </c>
      <c r="E52" s="8">
        <v>400</v>
      </c>
      <c r="F52" s="13">
        <v>1600</v>
      </c>
      <c r="G52" s="103">
        <v>480</v>
      </c>
      <c r="H52" s="103"/>
      <c r="I52" s="48">
        <v>1100</v>
      </c>
      <c r="J52" s="260">
        <v>1.5</v>
      </c>
      <c r="K52" s="103">
        <v>1160</v>
      </c>
      <c r="L52" s="151">
        <v>1450</v>
      </c>
      <c r="M52" s="103">
        <v>1740</v>
      </c>
      <c r="N52" s="65">
        <v>1.5</v>
      </c>
      <c r="O52" s="45">
        <f t="shared" si="2"/>
        <v>720</v>
      </c>
      <c r="P52" s="151">
        <v>1450</v>
      </c>
      <c r="Q52" s="103">
        <f t="shared" si="3"/>
        <v>1450</v>
      </c>
      <c r="R52" s="103">
        <f t="shared" si="4"/>
        <v>1450</v>
      </c>
      <c r="S52" s="151">
        <f>P52*0.6</f>
        <v>870</v>
      </c>
      <c r="T52" s="151">
        <f t="shared" ref="T52:V53" si="16">Q52*0.6</f>
        <v>870</v>
      </c>
      <c r="U52" s="151">
        <f t="shared" si="16"/>
        <v>870</v>
      </c>
      <c r="V52" s="151">
        <f t="shared" si="16"/>
        <v>522</v>
      </c>
      <c r="W52" s="151">
        <f>T52*0.6</f>
        <v>522</v>
      </c>
      <c r="X52" s="151">
        <f>U52*0.6</f>
        <v>522</v>
      </c>
      <c r="Y52" s="151">
        <f>S52</f>
        <v>870</v>
      </c>
      <c r="Z52" s="48" t="s">
        <v>3341</v>
      </c>
      <c r="AA52" s="206"/>
    </row>
    <row r="53" spans="1:27" s="91" customFormat="1" x14ac:dyDescent="0.25">
      <c r="A53" s="335"/>
      <c r="B53" s="334"/>
      <c r="D53" s="206" t="s">
        <v>38</v>
      </c>
      <c r="E53" s="8">
        <v>380</v>
      </c>
      <c r="F53" s="8">
        <v>380</v>
      </c>
      <c r="G53" s="211">
        <v>380</v>
      </c>
      <c r="H53" s="211"/>
      <c r="I53" s="48">
        <v>900</v>
      </c>
      <c r="J53" s="260">
        <v>1.4</v>
      </c>
      <c r="K53" s="103">
        <v>960</v>
      </c>
      <c r="L53" s="151">
        <v>1200</v>
      </c>
      <c r="M53" s="103">
        <v>1440</v>
      </c>
      <c r="N53" s="65">
        <v>1.4</v>
      </c>
      <c r="O53" s="45">
        <f t="shared" si="2"/>
        <v>532</v>
      </c>
      <c r="P53" s="151">
        <v>1200</v>
      </c>
      <c r="Q53" s="103">
        <f t="shared" si="3"/>
        <v>1200</v>
      </c>
      <c r="R53" s="103">
        <f t="shared" si="4"/>
        <v>1200</v>
      </c>
      <c r="S53" s="151">
        <f>P53*0.6</f>
        <v>720</v>
      </c>
      <c r="T53" s="151">
        <f t="shared" si="16"/>
        <v>720</v>
      </c>
      <c r="U53" s="151">
        <f t="shared" si="16"/>
        <v>720</v>
      </c>
      <c r="V53" s="151">
        <f t="shared" si="16"/>
        <v>432</v>
      </c>
      <c r="W53" s="151">
        <f>T53*0.6</f>
        <v>432</v>
      </c>
      <c r="X53" s="151">
        <f>U53*0.6</f>
        <v>432</v>
      </c>
      <c r="Y53" s="151">
        <f t="shared" ref="Y53:Y60" si="17">S53</f>
        <v>720</v>
      </c>
      <c r="Z53" s="48" t="s">
        <v>3341</v>
      </c>
      <c r="AA53" s="206"/>
    </row>
    <row r="54" spans="1:27" s="91" customFormat="1" x14ac:dyDescent="0.25">
      <c r="A54" s="335"/>
      <c r="B54" s="334"/>
      <c r="C54" s="206" t="s">
        <v>235</v>
      </c>
      <c r="D54" s="206" t="s">
        <v>236</v>
      </c>
      <c r="E54" s="8"/>
      <c r="F54" s="13"/>
      <c r="G54" s="103"/>
      <c r="H54" s="103"/>
      <c r="I54" s="48"/>
      <c r="J54" s="260"/>
      <c r="K54" s="103"/>
      <c r="L54" s="151"/>
      <c r="M54" s="103"/>
      <c r="N54" s="65"/>
      <c r="O54" s="45"/>
      <c r="P54" s="151"/>
      <c r="Q54" s="103"/>
      <c r="R54" s="103"/>
      <c r="S54" s="151"/>
      <c r="T54" s="151"/>
      <c r="U54" s="151"/>
      <c r="V54" s="151"/>
      <c r="W54" s="151"/>
      <c r="X54" s="151"/>
      <c r="Y54" s="151">
        <f t="shared" si="17"/>
        <v>0</v>
      </c>
      <c r="Z54" s="48"/>
      <c r="AA54" s="206"/>
    </row>
    <row r="55" spans="1:27" s="91" customFormat="1" x14ac:dyDescent="0.25">
      <c r="A55" s="335"/>
      <c r="B55" s="334"/>
      <c r="D55" s="206" t="s">
        <v>37</v>
      </c>
      <c r="E55" s="8">
        <v>400</v>
      </c>
      <c r="F55" s="13">
        <v>2600</v>
      </c>
      <c r="G55" s="103">
        <v>480</v>
      </c>
      <c r="H55" s="103"/>
      <c r="I55" s="48">
        <v>3000</v>
      </c>
      <c r="J55" s="260">
        <v>1.3</v>
      </c>
      <c r="K55" s="103">
        <v>3120</v>
      </c>
      <c r="L55" s="151">
        <v>3900</v>
      </c>
      <c r="M55" s="103">
        <v>4680</v>
      </c>
      <c r="N55" s="65">
        <v>1.3</v>
      </c>
      <c r="O55" s="45">
        <f t="shared" si="2"/>
        <v>624</v>
      </c>
      <c r="P55" s="151">
        <v>3900</v>
      </c>
      <c r="Q55" s="103">
        <f t="shared" si="3"/>
        <v>3900</v>
      </c>
      <c r="R55" s="103">
        <f t="shared" si="4"/>
        <v>3900</v>
      </c>
      <c r="S55" s="151">
        <f>P55*0.6</f>
        <v>2340</v>
      </c>
      <c r="T55" s="151">
        <f t="shared" ref="T55:V56" si="18">Q55*0.6</f>
        <v>2340</v>
      </c>
      <c r="U55" s="151">
        <f t="shared" si="18"/>
        <v>2340</v>
      </c>
      <c r="V55" s="151">
        <f t="shared" si="18"/>
        <v>1404</v>
      </c>
      <c r="W55" s="151">
        <f>T55*0.6</f>
        <v>1404</v>
      </c>
      <c r="X55" s="151">
        <f>U55*0.6</f>
        <v>1404</v>
      </c>
      <c r="Y55" s="151">
        <f t="shared" si="17"/>
        <v>2340</v>
      </c>
      <c r="Z55" s="48" t="s">
        <v>3341</v>
      </c>
      <c r="AA55" s="206"/>
    </row>
    <row r="56" spans="1:27" s="91" customFormat="1" ht="18.75" customHeight="1" x14ac:dyDescent="0.25">
      <c r="A56" s="335"/>
      <c r="B56" s="334"/>
      <c r="D56" s="206" t="s">
        <v>38</v>
      </c>
      <c r="E56" s="8">
        <v>380</v>
      </c>
      <c r="F56" s="8">
        <v>380</v>
      </c>
      <c r="G56" s="211">
        <v>380</v>
      </c>
      <c r="H56" s="211"/>
      <c r="I56" s="48">
        <v>2800</v>
      </c>
      <c r="J56" s="260">
        <v>1.2</v>
      </c>
      <c r="K56" s="103"/>
      <c r="L56" s="151"/>
      <c r="M56" s="103"/>
      <c r="N56" s="65">
        <v>1.2</v>
      </c>
      <c r="O56" s="45">
        <f t="shared" si="2"/>
        <v>456</v>
      </c>
      <c r="P56" s="151">
        <f>P55-G55+G56</f>
        <v>3800</v>
      </c>
      <c r="Q56" s="103">
        <f t="shared" si="3"/>
        <v>3800</v>
      </c>
      <c r="R56" s="103">
        <f t="shared" si="4"/>
        <v>3800</v>
      </c>
      <c r="S56" s="151">
        <f t="shared" ref="S56:S60" si="19">P56*0.6</f>
        <v>2280</v>
      </c>
      <c r="T56" s="151">
        <f t="shared" si="18"/>
        <v>2280</v>
      </c>
      <c r="U56" s="151">
        <f t="shared" si="18"/>
        <v>2280</v>
      </c>
      <c r="V56" s="151">
        <f t="shared" si="18"/>
        <v>1368</v>
      </c>
      <c r="W56" s="151">
        <f>T56*0.6</f>
        <v>1368</v>
      </c>
      <c r="X56" s="151">
        <f>U56*0.6</f>
        <v>1368</v>
      </c>
      <c r="Y56" s="151">
        <f t="shared" si="17"/>
        <v>2280</v>
      </c>
      <c r="Z56" s="48" t="s">
        <v>3341</v>
      </c>
      <c r="AA56" s="206"/>
    </row>
    <row r="57" spans="1:27" s="91" customFormat="1" x14ac:dyDescent="0.25">
      <c r="A57" s="335"/>
      <c r="B57" s="334"/>
      <c r="C57" s="206" t="s">
        <v>236</v>
      </c>
      <c r="D57" s="206" t="s">
        <v>2302</v>
      </c>
      <c r="E57" s="8"/>
      <c r="F57" s="13"/>
      <c r="G57" s="103"/>
      <c r="H57" s="103"/>
      <c r="I57" s="48"/>
      <c r="J57" s="260"/>
      <c r="K57" s="103"/>
      <c r="L57" s="151"/>
      <c r="M57" s="103"/>
      <c r="N57" s="65"/>
      <c r="O57" s="45"/>
      <c r="P57" s="151"/>
      <c r="Q57" s="103"/>
      <c r="R57" s="103"/>
      <c r="S57" s="151"/>
      <c r="T57" s="151"/>
      <c r="U57" s="151"/>
      <c r="V57" s="151"/>
      <c r="W57" s="151"/>
      <c r="X57" s="151"/>
      <c r="Y57" s="151"/>
      <c r="Z57" s="48"/>
      <c r="AA57" s="206"/>
    </row>
    <row r="58" spans="1:27" s="91" customFormat="1" ht="18.75" customHeight="1" x14ac:dyDescent="0.25">
      <c r="A58" s="335"/>
      <c r="B58" s="334"/>
      <c r="D58" s="206" t="s">
        <v>37</v>
      </c>
      <c r="E58" s="8">
        <v>400</v>
      </c>
      <c r="F58" s="13">
        <v>2000</v>
      </c>
      <c r="G58" s="103">
        <v>480</v>
      </c>
      <c r="H58" s="103"/>
      <c r="I58" s="48">
        <v>2500</v>
      </c>
      <c r="J58" s="260">
        <v>1.25</v>
      </c>
      <c r="K58" s="103">
        <v>2392</v>
      </c>
      <c r="L58" s="151">
        <v>2990</v>
      </c>
      <c r="M58" s="103">
        <v>3588</v>
      </c>
      <c r="N58" s="65">
        <v>1.25</v>
      </c>
      <c r="O58" s="45">
        <f t="shared" si="2"/>
        <v>600</v>
      </c>
      <c r="P58" s="151">
        <v>2990</v>
      </c>
      <c r="Q58" s="103">
        <f t="shared" si="3"/>
        <v>2990</v>
      </c>
      <c r="R58" s="103">
        <f t="shared" si="4"/>
        <v>2990</v>
      </c>
      <c r="S58" s="151">
        <f t="shared" si="19"/>
        <v>1794</v>
      </c>
      <c r="T58" s="151">
        <f t="shared" ref="T58:T60" si="20">Q58*0.6</f>
        <v>1794</v>
      </c>
      <c r="U58" s="151">
        <f t="shared" ref="U58:U60" si="21">R58*0.6</f>
        <v>1794</v>
      </c>
      <c r="V58" s="151">
        <f t="shared" ref="V58:V60" si="22">S58*0.6</f>
        <v>1076.3999999999999</v>
      </c>
      <c r="W58" s="151">
        <f t="shared" ref="W58:X60" si="23">T58*0.6</f>
        <v>1076.3999999999999</v>
      </c>
      <c r="X58" s="151">
        <f t="shared" si="23"/>
        <v>1076.3999999999999</v>
      </c>
      <c r="Y58" s="151">
        <f t="shared" si="17"/>
        <v>1794</v>
      </c>
      <c r="Z58" s="48" t="s">
        <v>3341</v>
      </c>
      <c r="AA58" s="206"/>
    </row>
    <row r="59" spans="1:27" s="91" customFormat="1" x14ac:dyDescent="0.25">
      <c r="A59" s="326"/>
      <c r="B59" s="333"/>
      <c r="D59" s="206" t="s">
        <v>38</v>
      </c>
      <c r="E59" s="8">
        <v>380</v>
      </c>
      <c r="F59" s="8">
        <v>380</v>
      </c>
      <c r="G59" s="211">
        <v>380</v>
      </c>
      <c r="H59" s="211"/>
      <c r="I59" s="48">
        <v>2300</v>
      </c>
      <c r="J59" s="272">
        <v>1.3</v>
      </c>
      <c r="K59" s="103">
        <v>2392</v>
      </c>
      <c r="L59" s="151">
        <v>2990</v>
      </c>
      <c r="M59" s="103">
        <v>3588</v>
      </c>
      <c r="N59" s="234">
        <v>1.3</v>
      </c>
      <c r="O59" s="45">
        <f t="shared" si="2"/>
        <v>494</v>
      </c>
      <c r="P59" s="151">
        <v>2990</v>
      </c>
      <c r="Q59" s="103">
        <f t="shared" si="3"/>
        <v>2990</v>
      </c>
      <c r="R59" s="103">
        <f t="shared" si="4"/>
        <v>2990</v>
      </c>
      <c r="S59" s="151">
        <f t="shared" si="19"/>
        <v>1794</v>
      </c>
      <c r="T59" s="151">
        <f t="shared" si="20"/>
        <v>1794</v>
      </c>
      <c r="U59" s="151">
        <f t="shared" si="21"/>
        <v>1794</v>
      </c>
      <c r="V59" s="151">
        <f t="shared" si="22"/>
        <v>1076.3999999999999</v>
      </c>
      <c r="W59" s="151">
        <f t="shared" si="23"/>
        <v>1076.3999999999999</v>
      </c>
      <c r="X59" s="151">
        <f t="shared" si="23"/>
        <v>1076.3999999999999</v>
      </c>
      <c r="Y59" s="151">
        <f t="shared" si="17"/>
        <v>1794</v>
      </c>
      <c r="Z59" s="48" t="s">
        <v>3341</v>
      </c>
      <c r="AA59" s="206"/>
    </row>
    <row r="60" spans="1:27" s="91" customFormat="1" ht="20.25" customHeight="1" x14ac:dyDescent="0.25">
      <c r="A60" s="211">
        <v>7</v>
      </c>
      <c r="B60" s="329" t="s">
        <v>237</v>
      </c>
      <c r="C60" s="330"/>
      <c r="D60" s="331"/>
      <c r="E60" s="8"/>
      <c r="F60" s="13">
        <v>400</v>
      </c>
      <c r="G60" s="103">
        <v>300</v>
      </c>
      <c r="H60" s="103"/>
      <c r="I60" s="48">
        <v>500</v>
      </c>
      <c r="J60" s="260">
        <v>1.2</v>
      </c>
      <c r="K60" s="103">
        <v>520</v>
      </c>
      <c r="L60" s="151">
        <v>650</v>
      </c>
      <c r="M60" s="103">
        <v>780</v>
      </c>
      <c r="N60" s="65">
        <v>1.2</v>
      </c>
      <c r="O60" s="45">
        <f t="shared" si="2"/>
        <v>360</v>
      </c>
      <c r="P60" s="151">
        <v>650</v>
      </c>
      <c r="Q60" s="103">
        <f t="shared" si="3"/>
        <v>650</v>
      </c>
      <c r="R60" s="103">
        <f t="shared" si="4"/>
        <v>650</v>
      </c>
      <c r="S60" s="151">
        <f t="shared" si="19"/>
        <v>390</v>
      </c>
      <c r="T60" s="151">
        <f t="shared" si="20"/>
        <v>390</v>
      </c>
      <c r="U60" s="151">
        <f t="shared" si="21"/>
        <v>390</v>
      </c>
      <c r="V60" s="151">
        <f t="shared" si="22"/>
        <v>234</v>
      </c>
      <c r="W60" s="151">
        <f t="shared" si="23"/>
        <v>234</v>
      </c>
      <c r="X60" s="151">
        <f t="shared" si="23"/>
        <v>234</v>
      </c>
      <c r="Y60" s="151">
        <f t="shared" si="17"/>
        <v>390</v>
      </c>
      <c r="Z60" s="48" t="s">
        <v>3341</v>
      </c>
      <c r="AA60" s="206" t="s">
        <v>108</v>
      </c>
    </row>
    <row r="61" spans="1:27" s="29" customFormat="1" ht="21.75" customHeight="1" x14ac:dyDescent="0.3">
      <c r="A61" s="213" t="s">
        <v>214</v>
      </c>
      <c r="B61" s="382" t="s">
        <v>658</v>
      </c>
      <c r="C61" s="383"/>
      <c r="D61" s="15"/>
      <c r="E61" s="92"/>
      <c r="F61" s="92"/>
      <c r="G61" s="103"/>
      <c r="H61" s="273"/>
      <c r="I61" s="216"/>
      <c r="J61" s="251"/>
      <c r="K61" s="103"/>
      <c r="L61" s="151"/>
      <c r="M61" s="103"/>
      <c r="N61" s="251"/>
      <c r="O61" s="45"/>
      <c r="P61" s="274"/>
      <c r="Q61" s="103"/>
      <c r="R61" s="103"/>
      <c r="S61" s="151"/>
      <c r="T61" s="151"/>
      <c r="U61" s="151"/>
      <c r="V61" s="151"/>
      <c r="W61" s="151"/>
      <c r="X61" s="151"/>
      <c r="Y61" s="151"/>
      <c r="Z61" s="48"/>
      <c r="AA61" s="15"/>
    </row>
    <row r="62" spans="1:27" s="29" customFormat="1" ht="21.75" customHeight="1" x14ac:dyDescent="0.3">
      <c r="A62" s="94" t="s">
        <v>205</v>
      </c>
      <c r="B62" s="95" t="s">
        <v>735</v>
      </c>
      <c r="C62" s="95"/>
      <c r="D62" s="95"/>
      <c r="E62" s="96"/>
      <c r="F62" s="96"/>
      <c r="G62" s="103"/>
      <c r="H62" s="103"/>
      <c r="I62" s="275"/>
      <c r="J62" s="48"/>
      <c r="K62" s="103"/>
      <c r="L62" s="151"/>
      <c r="M62" s="103"/>
      <c r="N62" s="48"/>
      <c r="O62" s="45"/>
      <c r="P62" s="151"/>
      <c r="Q62" s="103"/>
      <c r="R62" s="103"/>
      <c r="S62" s="151"/>
      <c r="T62" s="151"/>
      <c r="U62" s="151"/>
      <c r="V62" s="151"/>
      <c r="W62" s="151"/>
      <c r="X62" s="151"/>
      <c r="Y62" s="151"/>
      <c r="Z62" s="48"/>
      <c r="AA62" s="95"/>
    </row>
    <row r="63" spans="1:27" ht="22.5" customHeight="1" x14ac:dyDescent="0.25">
      <c r="A63" s="60">
        <v>1</v>
      </c>
      <c r="B63" s="200" t="s">
        <v>209</v>
      </c>
      <c r="C63" s="98"/>
      <c r="D63" s="98"/>
      <c r="E63" s="99"/>
      <c r="F63" s="99"/>
      <c r="G63" s="103"/>
      <c r="H63" s="276"/>
      <c r="I63" s="277"/>
      <c r="J63" s="48"/>
      <c r="K63" s="103"/>
      <c r="L63" s="151"/>
      <c r="M63" s="103"/>
      <c r="N63" s="48"/>
      <c r="O63" s="45"/>
      <c r="P63" s="278"/>
      <c r="Q63" s="103"/>
      <c r="R63" s="103"/>
      <c r="S63" s="151"/>
      <c r="T63" s="151"/>
      <c r="U63" s="151"/>
      <c r="V63" s="151"/>
      <c r="W63" s="151"/>
      <c r="X63" s="151"/>
      <c r="Y63" s="151"/>
      <c r="Z63" s="48"/>
      <c r="AA63" s="98"/>
    </row>
    <row r="64" spans="1:27" ht="19.5" customHeight="1" x14ac:dyDescent="0.25">
      <c r="A64" s="352" t="s">
        <v>736</v>
      </c>
      <c r="B64" s="340" t="s">
        <v>737</v>
      </c>
      <c r="C64" s="100" t="s">
        <v>738</v>
      </c>
      <c r="D64" s="98"/>
      <c r="E64" s="99"/>
      <c r="F64" s="99"/>
      <c r="G64" s="103"/>
      <c r="H64" s="276"/>
      <c r="I64" s="277"/>
      <c r="J64" s="48"/>
      <c r="K64" s="103"/>
      <c r="L64" s="151"/>
      <c r="M64" s="103"/>
      <c r="N64" s="48"/>
      <c r="O64" s="45"/>
      <c r="P64" s="278"/>
      <c r="Q64" s="103"/>
      <c r="R64" s="103"/>
      <c r="S64" s="151"/>
      <c r="T64" s="151"/>
      <c r="U64" s="151"/>
      <c r="V64" s="151"/>
      <c r="W64" s="151"/>
      <c r="X64" s="151"/>
      <c r="Y64" s="151"/>
      <c r="Z64" s="48"/>
      <c r="AA64" s="98"/>
    </row>
    <row r="65" spans="1:27" ht="18.75" customHeight="1" x14ac:dyDescent="0.25">
      <c r="A65" s="353"/>
      <c r="B65" s="341"/>
      <c r="C65" s="98" t="s">
        <v>739</v>
      </c>
      <c r="D65" s="98" t="s">
        <v>740</v>
      </c>
      <c r="E65" s="99">
        <v>900</v>
      </c>
      <c r="F65" s="12">
        <v>1800</v>
      </c>
      <c r="G65" s="258">
        <v>2000</v>
      </c>
      <c r="H65" s="279"/>
      <c r="I65" s="279">
        <v>3300</v>
      </c>
      <c r="J65" s="260">
        <v>1.2</v>
      </c>
      <c r="K65" s="103"/>
      <c r="L65" s="151"/>
      <c r="M65" s="103"/>
      <c r="N65" s="65">
        <v>1.2</v>
      </c>
      <c r="O65" s="45">
        <f t="shared" si="2"/>
        <v>2400</v>
      </c>
      <c r="P65" s="278">
        <v>2400</v>
      </c>
      <c r="Q65" s="103">
        <f t="shared" si="3"/>
        <v>2400</v>
      </c>
      <c r="R65" s="103">
        <f t="shared" si="4"/>
        <v>2400</v>
      </c>
      <c r="S65" s="151">
        <f>O65</f>
        <v>2400</v>
      </c>
      <c r="T65" s="151">
        <f t="shared" ref="T65:V66" si="24">P65</f>
        <v>2400</v>
      </c>
      <c r="U65" s="151">
        <f t="shared" si="24"/>
        <v>2400</v>
      </c>
      <c r="V65" s="151">
        <f t="shared" si="24"/>
        <v>2400</v>
      </c>
      <c r="W65" s="151">
        <f>S65</f>
        <v>2400</v>
      </c>
      <c r="X65" s="151">
        <f>T65</f>
        <v>2400</v>
      </c>
      <c r="Y65" s="151">
        <f>U65</f>
        <v>2400</v>
      </c>
      <c r="Z65" s="48" t="s">
        <v>3341</v>
      </c>
      <c r="AA65" s="206"/>
    </row>
    <row r="66" spans="1:27" ht="18.75" customHeight="1" x14ac:dyDescent="0.25">
      <c r="A66" s="354"/>
      <c r="B66" s="342"/>
      <c r="C66" s="98" t="s">
        <v>740</v>
      </c>
      <c r="D66" s="98" t="s">
        <v>741</v>
      </c>
      <c r="E66" s="99">
        <v>850</v>
      </c>
      <c r="F66" s="12">
        <v>1500</v>
      </c>
      <c r="G66" s="258">
        <v>1700</v>
      </c>
      <c r="H66" s="279"/>
      <c r="I66" s="279">
        <v>3300</v>
      </c>
      <c r="J66" s="260">
        <v>1</v>
      </c>
      <c r="K66" s="103"/>
      <c r="L66" s="151"/>
      <c r="M66" s="103"/>
      <c r="N66" s="65">
        <v>1</v>
      </c>
      <c r="O66" s="45">
        <f t="shared" si="2"/>
        <v>1700</v>
      </c>
      <c r="P66" s="278">
        <f t="shared" ref="P66:P81" si="25">G66</f>
        <v>1700</v>
      </c>
      <c r="Q66" s="103">
        <f t="shared" si="3"/>
        <v>1700</v>
      </c>
      <c r="R66" s="103">
        <f t="shared" si="4"/>
        <v>1700</v>
      </c>
      <c r="S66" s="151">
        <f>O66</f>
        <v>1700</v>
      </c>
      <c r="T66" s="151">
        <f t="shared" si="24"/>
        <v>1700</v>
      </c>
      <c r="U66" s="151">
        <f t="shared" si="24"/>
        <v>1700</v>
      </c>
      <c r="V66" s="151">
        <f t="shared" si="24"/>
        <v>1700</v>
      </c>
      <c r="W66" s="151">
        <f>S66</f>
        <v>1700</v>
      </c>
      <c r="X66" s="151">
        <f>T66</f>
        <v>1700</v>
      </c>
      <c r="Y66" s="155" t="s">
        <v>2292</v>
      </c>
      <c r="Z66" s="48" t="s">
        <v>2292</v>
      </c>
      <c r="AA66" s="206"/>
    </row>
    <row r="67" spans="1:27" ht="19.5" customHeight="1" x14ac:dyDescent="0.25">
      <c r="A67" s="352" t="s">
        <v>742</v>
      </c>
      <c r="B67" s="340" t="s">
        <v>737</v>
      </c>
      <c r="C67" s="100" t="s">
        <v>743</v>
      </c>
      <c r="D67" s="98"/>
      <c r="E67" s="99"/>
      <c r="F67" s="99"/>
      <c r="G67" s="258"/>
      <c r="H67" s="279"/>
      <c r="I67" s="277"/>
      <c r="J67" s="260"/>
      <c r="K67" s="103"/>
      <c r="L67" s="151"/>
      <c r="M67" s="103"/>
      <c r="N67" s="65"/>
      <c r="O67" s="45"/>
      <c r="P67" s="278"/>
      <c r="Q67" s="103"/>
      <c r="R67" s="103"/>
      <c r="S67" s="151"/>
      <c r="T67" s="151"/>
      <c r="U67" s="151"/>
      <c r="V67" s="151"/>
      <c r="W67" s="151"/>
      <c r="X67" s="151"/>
      <c r="Y67" s="151"/>
      <c r="Z67" s="48"/>
      <c r="AA67" s="98"/>
    </row>
    <row r="68" spans="1:27" ht="18.75" customHeight="1" x14ac:dyDescent="0.25">
      <c r="A68" s="353"/>
      <c r="B68" s="341"/>
      <c r="C68" s="98" t="s">
        <v>739</v>
      </c>
      <c r="D68" s="98" t="s">
        <v>744</v>
      </c>
      <c r="E68" s="99">
        <v>850</v>
      </c>
      <c r="F68" s="12">
        <v>1500</v>
      </c>
      <c r="G68" s="258">
        <v>1700</v>
      </c>
      <c r="H68" s="279"/>
      <c r="I68" s="279">
        <v>3300</v>
      </c>
      <c r="J68" s="260">
        <v>1.2</v>
      </c>
      <c r="K68" s="103"/>
      <c r="L68" s="151"/>
      <c r="M68" s="103"/>
      <c r="N68" s="65">
        <v>1.2</v>
      </c>
      <c r="O68" s="45">
        <f t="shared" si="2"/>
        <v>2040</v>
      </c>
      <c r="P68" s="278">
        <v>2040</v>
      </c>
      <c r="Q68" s="103">
        <f t="shared" si="3"/>
        <v>2040</v>
      </c>
      <c r="R68" s="103">
        <f t="shared" si="4"/>
        <v>2040</v>
      </c>
      <c r="S68" s="151">
        <f>P68</f>
        <v>2040</v>
      </c>
      <c r="T68" s="151">
        <f t="shared" ref="T68:V82" si="26">Q68</f>
        <v>2040</v>
      </c>
      <c r="U68" s="151">
        <f t="shared" si="26"/>
        <v>2040</v>
      </c>
      <c r="V68" s="151">
        <f t="shared" si="26"/>
        <v>2040</v>
      </c>
      <c r="W68" s="151">
        <f t="shared" ref="W68:Y70" si="27">T68</f>
        <v>2040</v>
      </c>
      <c r="X68" s="151">
        <f t="shared" si="27"/>
        <v>2040</v>
      </c>
      <c r="Y68" s="151">
        <f t="shared" si="27"/>
        <v>2040</v>
      </c>
      <c r="Z68" s="48" t="s">
        <v>3341</v>
      </c>
      <c r="AA68" s="206"/>
    </row>
    <row r="69" spans="1:27" ht="18.75" customHeight="1" x14ac:dyDescent="0.25">
      <c r="A69" s="354"/>
      <c r="B69" s="342"/>
      <c r="C69" s="98" t="s">
        <v>744</v>
      </c>
      <c r="D69" s="98" t="s">
        <v>745</v>
      </c>
      <c r="E69" s="99">
        <v>900</v>
      </c>
      <c r="F69" s="12">
        <v>1800</v>
      </c>
      <c r="G69" s="258">
        <v>2000</v>
      </c>
      <c r="H69" s="279"/>
      <c r="I69" s="279">
        <v>3300</v>
      </c>
      <c r="J69" s="260">
        <v>1.2</v>
      </c>
      <c r="K69" s="103"/>
      <c r="L69" s="151"/>
      <c r="M69" s="103"/>
      <c r="N69" s="65">
        <v>1.2</v>
      </c>
      <c r="O69" s="45">
        <f t="shared" si="2"/>
        <v>2400</v>
      </c>
      <c r="P69" s="278">
        <v>2400</v>
      </c>
      <c r="Q69" s="103">
        <f t="shared" si="3"/>
        <v>2400</v>
      </c>
      <c r="R69" s="103">
        <f t="shared" si="4"/>
        <v>2400</v>
      </c>
      <c r="S69" s="151">
        <f t="shared" ref="S69:S82" si="28">P69</f>
        <v>2400</v>
      </c>
      <c r="T69" s="151">
        <f t="shared" si="26"/>
        <v>2400</v>
      </c>
      <c r="U69" s="151">
        <f t="shared" si="26"/>
        <v>2400</v>
      </c>
      <c r="V69" s="151">
        <f t="shared" si="26"/>
        <v>2400</v>
      </c>
      <c r="W69" s="151">
        <f t="shared" si="27"/>
        <v>2400</v>
      </c>
      <c r="X69" s="151">
        <f t="shared" si="27"/>
        <v>2400</v>
      </c>
      <c r="Y69" s="151">
        <f t="shared" si="27"/>
        <v>2400</v>
      </c>
      <c r="Z69" s="48" t="s">
        <v>3341</v>
      </c>
      <c r="AA69" s="206"/>
    </row>
    <row r="70" spans="1:27" ht="18.75" customHeight="1" x14ac:dyDescent="0.25">
      <c r="A70" s="352" t="s">
        <v>746</v>
      </c>
      <c r="B70" s="340" t="s">
        <v>747</v>
      </c>
      <c r="C70" s="98" t="s">
        <v>748</v>
      </c>
      <c r="D70" s="98" t="s">
        <v>2595</v>
      </c>
      <c r="E70" s="12">
        <v>1500</v>
      </c>
      <c r="F70" s="12">
        <v>2000</v>
      </c>
      <c r="G70" s="258">
        <v>2800</v>
      </c>
      <c r="H70" s="279"/>
      <c r="I70" s="279">
        <v>5400</v>
      </c>
      <c r="J70" s="260">
        <v>1.2</v>
      </c>
      <c r="K70" s="103"/>
      <c r="L70" s="151"/>
      <c r="M70" s="103"/>
      <c r="N70" s="65">
        <v>1.2</v>
      </c>
      <c r="O70" s="45">
        <f t="shared" si="2"/>
        <v>3360</v>
      </c>
      <c r="P70" s="278">
        <v>3360</v>
      </c>
      <c r="Q70" s="103">
        <f t="shared" si="3"/>
        <v>3360</v>
      </c>
      <c r="R70" s="103">
        <f t="shared" si="4"/>
        <v>3360</v>
      </c>
      <c r="S70" s="151">
        <f t="shared" si="28"/>
        <v>3360</v>
      </c>
      <c r="T70" s="151">
        <f t="shared" si="26"/>
        <v>3360</v>
      </c>
      <c r="U70" s="151">
        <f t="shared" si="26"/>
        <v>3360</v>
      </c>
      <c r="V70" s="151">
        <f t="shared" si="26"/>
        <v>3360</v>
      </c>
      <c r="W70" s="151">
        <f t="shared" si="27"/>
        <v>3360</v>
      </c>
      <c r="X70" s="151">
        <f t="shared" si="27"/>
        <v>3360</v>
      </c>
      <c r="Y70" s="151">
        <f t="shared" si="27"/>
        <v>3360</v>
      </c>
      <c r="Z70" s="48" t="s">
        <v>3341</v>
      </c>
      <c r="AA70" s="206"/>
    </row>
    <row r="71" spans="1:27" x14ac:dyDescent="0.25">
      <c r="A71" s="353"/>
      <c r="B71" s="341"/>
      <c r="C71" s="98" t="s">
        <v>2595</v>
      </c>
      <c r="D71" s="98" t="s">
        <v>749</v>
      </c>
      <c r="E71" s="99"/>
      <c r="F71" s="99"/>
      <c r="G71" s="258"/>
      <c r="H71" s="279"/>
      <c r="I71" s="277"/>
      <c r="J71" s="260"/>
      <c r="K71" s="103"/>
      <c r="L71" s="151"/>
      <c r="M71" s="103"/>
      <c r="N71" s="65"/>
      <c r="O71" s="45"/>
      <c r="P71" s="278"/>
      <c r="Q71" s="103"/>
      <c r="R71" s="103"/>
      <c r="S71" s="151"/>
      <c r="T71" s="151"/>
      <c r="U71" s="151"/>
      <c r="V71" s="151"/>
      <c r="W71" s="151"/>
      <c r="X71" s="151"/>
      <c r="Y71" s="151"/>
      <c r="Z71" s="48"/>
      <c r="AA71" s="98"/>
    </row>
    <row r="72" spans="1:27" ht="18.75" customHeight="1" x14ac:dyDescent="0.25">
      <c r="A72" s="353"/>
      <c r="B72" s="341"/>
      <c r="C72" s="98"/>
      <c r="D72" s="98" t="s">
        <v>750</v>
      </c>
      <c r="E72" s="99">
        <v>900</v>
      </c>
      <c r="F72" s="99">
        <v>1500</v>
      </c>
      <c r="G72" s="258">
        <v>2000</v>
      </c>
      <c r="H72" s="279"/>
      <c r="I72" s="277">
        <v>3400</v>
      </c>
      <c r="J72" s="260">
        <v>1.2</v>
      </c>
      <c r="K72" s="103"/>
      <c r="L72" s="151"/>
      <c r="M72" s="103"/>
      <c r="N72" s="65">
        <v>1.2</v>
      </c>
      <c r="O72" s="45">
        <f t="shared" si="2"/>
        <v>2400</v>
      </c>
      <c r="P72" s="278">
        <v>2400</v>
      </c>
      <c r="Q72" s="103">
        <f t="shared" si="3"/>
        <v>2400</v>
      </c>
      <c r="R72" s="103">
        <f t="shared" si="4"/>
        <v>2400</v>
      </c>
      <c r="S72" s="151">
        <f t="shared" si="28"/>
        <v>2400</v>
      </c>
      <c r="T72" s="151">
        <f t="shared" si="26"/>
        <v>2400</v>
      </c>
      <c r="U72" s="151">
        <f t="shared" si="26"/>
        <v>2400</v>
      </c>
      <c r="V72" s="151">
        <f t="shared" si="26"/>
        <v>2400</v>
      </c>
      <c r="W72" s="151">
        <f t="shared" ref="W72:Y79" si="29">T72</f>
        <v>2400</v>
      </c>
      <c r="X72" s="151">
        <f t="shared" si="29"/>
        <v>2400</v>
      </c>
      <c r="Y72" s="151">
        <f t="shared" si="29"/>
        <v>2400</v>
      </c>
      <c r="Z72" s="48" t="s">
        <v>3341</v>
      </c>
      <c r="AA72" s="206"/>
    </row>
    <row r="73" spans="1:27" ht="18.75" customHeight="1" x14ac:dyDescent="0.25">
      <c r="A73" s="353"/>
      <c r="B73" s="341"/>
      <c r="C73" s="98"/>
      <c r="D73" s="98" t="s">
        <v>751</v>
      </c>
      <c r="E73" s="99">
        <v>800</v>
      </c>
      <c r="F73" s="99">
        <v>1400</v>
      </c>
      <c r="G73" s="258">
        <v>1500</v>
      </c>
      <c r="H73" s="279"/>
      <c r="I73" s="277">
        <v>3200</v>
      </c>
      <c r="J73" s="260">
        <v>1.2</v>
      </c>
      <c r="K73" s="103"/>
      <c r="L73" s="151"/>
      <c r="M73" s="103"/>
      <c r="N73" s="65">
        <v>1.2</v>
      </c>
      <c r="O73" s="45">
        <f t="shared" si="2"/>
        <v>1800</v>
      </c>
      <c r="P73" s="278">
        <v>1800</v>
      </c>
      <c r="Q73" s="103">
        <f t="shared" si="3"/>
        <v>1800</v>
      </c>
      <c r="R73" s="103">
        <f t="shared" si="4"/>
        <v>1800</v>
      </c>
      <c r="S73" s="151">
        <f t="shared" si="28"/>
        <v>1800</v>
      </c>
      <c r="T73" s="151">
        <f t="shared" si="26"/>
        <v>1800</v>
      </c>
      <c r="U73" s="151">
        <f t="shared" si="26"/>
        <v>1800</v>
      </c>
      <c r="V73" s="151">
        <f t="shared" si="26"/>
        <v>1800</v>
      </c>
      <c r="W73" s="151">
        <f t="shared" si="29"/>
        <v>1800</v>
      </c>
      <c r="X73" s="151">
        <f t="shared" si="29"/>
        <v>1800</v>
      </c>
      <c r="Y73" s="151">
        <f t="shared" si="29"/>
        <v>1800</v>
      </c>
      <c r="Z73" s="48" t="s">
        <v>3341</v>
      </c>
      <c r="AA73" s="206"/>
    </row>
    <row r="74" spans="1:27" ht="18.75" customHeight="1" x14ac:dyDescent="0.25">
      <c r="A74" s="354"/>
      <c r="B74" s="342"/>
      <c r="C74" s="98" t="s">
        <v>752</v>
      </c>
      <c r="D74" s="98" t="s">
        <v>352</v>
      </c>
      <c r="E74" s="99">
        <v>850</v>
      </c>
      <c r="F74" s="99">
        <v>1400</v>
      </c>
      <c r="G74" s="258">
        <v>2000</v>
      </c>
      <c r="H74" s="279"/>
      <c r="I74" s="277">
        <v>3300</v>
      </c>
      <c r="J74" s="260">
        <v>1.2</v>
      </c>
      <c r="K74" s="103"/>
      <c r="L74" s="151"/>
      <c r="M74" s="103"/>
      <c r="N74" s="65">
        <v>1.2</v>
      </c>
      <c r="O74" s="45">
        <f t="shared" si="2"/>
        <v>2400</v>
      </c>
      <c r="P74" s="278">
        <v>2400</v>
      </c>
      <c r="Q74" s="103">
        <f t="shared" si="3"/>
        <v>2400</v>
      </c>
      <c r="R74" s="103">
        <f t="shared" si="4"/>
        <v>2400</v>
      </c>
      <c r="S74" s="151">
        <f t="shared" si="28"/>
        <v>2400</v>
      </c>
      <c r="T74" s="151">
        <f t="shared" si="26"/>
        <v>2400</v>
      </c>
      <c r="U74" s="151">
        <f t="shared" si="26"/>
        <v>2400</v>
      </c>
      <c r="V74" s="151">
        <f t="shared" si="26"/>
        <v>2400</v>
      </c>
      <c r="W74" s="151">
        <f t="shared" si="29"/>
        <v>2400</v>
      </c>
      <c r="X74" s="151">
        <f t="shared" si="29"/>
        <v>2400</v>
      </c>
      <c r="Y74" s="151">
        <f t="shared" si="29"/>
        <v>2400</v>
      </c>
      <c r="Z74" s="48" t="s">
        <v>3341</v>
      </c>
      <c r="AA74" s="206"/>
    </row>
    <row r="75" spans="1:27" ht="18.75" customHeight="1" x14ac:dyDescent="0.25">
      <c r="A75" s="352">
        <v>2</v>
      </c>
      <c r="B75" s="340" t="s">
        <v>753</v>
      </c>
      <c r="C75" s="98" t="s">
        <v>754</v>
      </c>
      <c r="D75" s="98" t="s">
        <v>755</v>
      </c>
      <c r="E75" s="99">
        <v>650</v>
      </c>
      <c r="F75" s="99">
        <v>1200</v>
      </c>
      <c r="G75" s="258">
        <v>1200</v>
      </c>
      <c r="H75" s="279"/>
      <c r="I75" s="277">
        <v>3000</v>
      </c>
      <c r="J75" s="260">
        <v>1.2</v>
      </c>
      <c r="K75" s="103"/>
      <c r="L75" s="151"/>
      <c r="M75" s="103"/>
      <c r="N75" s="65">
        <v>1.2</v>
      </c>
      <c r="O75" s="45">
        <f t="shared" si="2"/>
        <v>1440</v>
      </c>
      <c r="P75" s="278">
        <v>1440</v>
      </c>
      <c r="Q75" s="103">
        <f t="shared" si="3"/>
        <v>1440</v>
      </c>
      <c r="R75" s="103">
        <f t="shared" si="4"/>
        <v>1440</v>
      </c>
      <c r="S75" s="151">
        <f t="shared" si="28"/>
        <v>1440</v>
      </c>
      <c r="T75" s="151">
        <f t="shared" si="26"/>
        <v>1440</v>
      </c>
      <c r="U75" s="151">
        <f t="shared" si="26"/>
        <v>1440</v>
      </c>
      <c r="V75" s="151">
        <f t="shared" si="26"/>
        <v>1440</v>
      </c>
      <c r="W75" s="151">
        <f t="shared" si="29"/>
        <v>1440</v>
      </c>
      <c r="X75" s="151">
        <f t="shared" si="29"/>
        <v>1440</v>
      </c>
      <c r="Y75" s="151">
        <f t="shared" si="29"/>
        <v>1440</v>
      </c>
      <c r="Z75" s="48" t="s">
        <v>3341</v>
      </c>
      <c r="AA75" s="206"/>
    </row>
    <row r="76" spans="1:27" ht="18.75" customHeight="1" x14ac:dyDescent="0.25">
      <c r="A76" s="353"/>
      <c r="B76" s="341"/>
      <c r="C76" s="98" t="s">
        <v>755</v>
      </c>
      <c r="D76" s="98" t="s">
        <v>756</v>
      </c>
      <c r="E76" s="99">
        <v>300</v>
      </c>
      <c r="F76" s="99">
        <v>700</v>
      </c>
      <c r="G76" s="258">
        <v>800</v>
      </c>
      <c r="H76" s="279"/>
      <c r="I76" s="277">
        <v>2400</v>
      </c>
      <c r="J76" s="260">
        <v>1.2</v>
      </c>
      <c r="K76" s="103"/>
      <c r="L76" s="151"/>
      <c r="M76" s="103"/>
      <c r="N76" s="65">
        <v>1.2</v>
      </c>
      <c r="O76" s="45">
        <f t="shared" ref="O76:O139" si="30">G76*N76</f>
        <v>960</v>
      </c>
      <c r="P76" s="278">
        <v>960</v>
      </c>
      <c r="Q76" s="103">
        <f t="shared" ref="Q76:Q139" si="31">P76</f>
        <v>960</v>
      </c>
      <c r="R76" s="103">
        <f t="shared" ref="R76:R139" si="32">P76</f>
        <v>960</v>
      </c>
      <c r="S76" s="151">
        <f>P76</f>
        <v>960</v>
      </c>
      <c r="T76" s="151">
        <f t="shared" si="26"/>
        <v>960</v>
      </c>
      <c r="U76" s="151">
        <f t="shared" si="26"/>
        <v>960</v>
      </c>
      <c r="V76" s="151">
        <f t="shared" si="26"/>
        <v>960</v>
      </c>
      <c r="W76" s="151">
        <f t="shared" si="29"/>
        <v>960</v>
      </c>
      <c r="X76" s="151">
        <f t="shared" si="29"/>
        <v>960</v>
      </c>
      <c r="Y76" s="151">
        <f t="shared" si="29"/>
        <v>960</v>
      </c>
      <c r="Z76" s="48" t="s">
        <v>3341</v>
      </c>
      <c r="AA76" s="206"/>
    </row>
    <row r="77" spans="1:27" ht="21.75" customHeight="1" x14ac:dyDescent="0.25">
      <c r="A77" s="353"/>
      <c r="B77" s="341"/>
      <c r="C77" s="98" t="s">
        <v>756</v>
      </c>
      <c r="D77" s="98" t="s">
        <v>757</v>
      </c>
      <c r="E77" s="99">
        <v>300</v>
      </c>
      <c r="F77" s="99">
        <v>600</v>
      </c>
      <c r="G77" s="258">
        <v>700</v>
      </c>
      <c r="H77" s="279"/>
      <c r="I77" s="277">
        <v>2400</v>
      </c>
      <c r="J77" s="260">
        <v>1.2</v>
      </c>
      <c r="K77" s="103"/>
      <c r="L77" s="151"/>
      <c r="M77" s="103"/>
      <c r="N77" s="65">
        <v>1.2</v>
      </c>
      <c r="O77" s="45">
        <f t="shared" si="30"/>
        <v>840</v>
      </c>
      <c r="P77" s="278">
        <v>840</v>
      </c>
      <c r="Q77" s="103">
        <f t="shared" si="31"/>
        <v>840</v>
      </c>
      <c r="R77" s="103">
        <f t="shared" si="32"/>
        <v>840</v>
      </c>
      <c r="S77" s="151">
        <f t="shared" si="28"/>
        <v>840</v>
      </c>
      <c r="T77" s="151">
        <f t="shared" si="26"/>
        <v>840</v>
      </c>
      <c r="U77" s="151">
        <f t="shared" si="26"/>
        <v>840</v>
      </c>
      <c r="V77" s="151">
        <f t="shared" si="26"/>
        <v>840</v>
      </c>
      <c r="W77" s="151">
        <f t="shared" si="29"/>
        <v>840</v>
      </c>
      <c r="X77" s="151">
        <f t="shared" si="29"/>
        <v>840</v>
      </c>
      <c r="Y77" s="151">
        <f t="shared" si="29"/>
        <v>840</v>
      </c>
      <c r="Z77" s="48" t="s">
        <v>3341</v>
      </c>
      <c r="AA77" s="206"/>
    </row>
    <row r="78" spans="1:27" ht="18.75" customHeight="1" x14ac:dyDescent="0.25">
      <c r="A78" s="354"/>
      <c r="B78" s="342"/>
      <c r="C78" s="98" t="s">
        <v>757</v>
      </c>
      <c r="D78" s="98" t="s">
        <v>758</v>
      </c>
      <c r="E78" s="99">
        <v>200</v>
      </c>
      <c r="F78" s="99">
        <v>400</v>
      </c>
      <c r="G78" s="258">
        <v>600</v>
      </c>
      <c r="H78" s="279"/>
      <c r="I78" s="277">
        <v>1600</v>
      </c>
      <c r="J78" s="260">
        <v>1.2</v>
      </c>
      <c r="K78" s="103"/>
      <c r="L78" s="151"/>
      <c r="M78" s="103"/>
      <c r="N78" s="65">
        <v>1.2</v>
      </c>
      <c r="O78" s="45">
        <f t="shared" si="30"/>
        <v>720</v>
      </c>
      <c r="P78" s="278">
        <v>720</v>
      </c>
      <c r="Q78" s="103">
        <f t="shared" si="31"/>
        <v>720</v>
      </c>
      <c r="R78" s="103">
        <f t="shared" si="32"/>
        <v>720</v>
      </c>
      <c r="S78" s="151">
        <f t="shared" si="28"/>
        <v>720</v>
      </c>
      <c r="T78" s="151">
        <f t="shared" si="26"/>
        <v>720</v>
      </c>
      <c r="U78" s="151">
        <f t="shared" si="26"/>
        <v>720</v>
      </c>
      <c r="V78" s="151">
        <f t="shared" si="26"/>
        <v>720</v>
      </c>
      <c r="W78" s="151">
        <f t="shared" si="29"/>
        <v>720</v>
      </c>
      <c r="X78" s="151">
        <f t="shared" si="29"/>
        <v>720</v>
      </c>
      <c r="Y78" s="151">
        <f t="shared" si="29"/>
        <v>720</v>
      </c>
      <c r="Z78" s="48" t="s">
        <v>3341</v>
      </c>
      <c r="AA78" s="206"/>
    </row>
    <row r="79" spans="1:27" ht="37.5" customHeight="1" x14ac:dyDescent="0.25">
      <c r="A79" s="352">
        <v>3</v>
      </c>
      <c r="B79" s="340" t="s">
        <v>759</v>
      </c>
      <c r="C79" s="98" t="s">
        <v>2593</v>
      </c>
      <c r="D79" s="98" t="s">
        <v>2589</v>
      </c>
      <c r="E79" s="99">
        <v>300</v>
      </c>
      <c r="F79" s="99">
        <v>400</v>
      </c>
      <c r="G79" s="258">
        <v>600</v>
      </c>
      <c r="H79" s="279"/>
      <c r="I79" s="277">
        <v>600</v>
      </c>
      <c r="J79" s="260">
        <v>1.1000000000000001</v>
      </c>
      <c r="K79" s="103"/>
      <c r="L79" s="151"/>
      <c r="M79" s="103"/>
      <c r="N79" s="65">
        <v>1.1000000000000001</v>
      </c>
      <c r="O79" s="45">
        <f t="shared" si="30"/>
        <v>660</v>
      </c>
      <c r="P79" s="278">
        <v>660</v>
      </c>
      <c r="Q79" s="103">
        <f t="shared" si="31"/>
        <v>660</v>
      </c>
      <c r="R79" s="103">
        <f t="shared" si="32"/>
        <v>660</v>
      </c>
      <c r="S79" s="151">
        <f>P79</f>
        <v>660</v>
      </c>
      <c r="T79" s="151">
        <f t="shared" si="26"/>
        <v>660</v>
      </c>
      <c r="U79" s="151">
        <f t="shared" si="26"/>
        <v>660</v>
      </c>
      <c r="V79" s="151">
        <f t="shared" si="26"/>
        <v>660</v>
      </c>
      <c r="W79" s="151">
        <f t="shared" si="29"/>
        <v>660</v>
      </c>
      <c r="X79" s="151">
        <f t="shared" si="29"/>
        <v>660</v>
      </c>
      <c r="Y79" s="151">
        <f t="shared" si="29"/>
        <v>660</v>
      </c>
      <c r="Z79" s="48" t="s">
        <v>3341</v>
      </c>
      <c r="AA79" s="206"/>
    </row>
    <row r="80" spans="1:27" ht="37.5" customHeight="1" x14ac:dyDescent="0.25">
      <c r="A80" s="353"/>
      <c r="B80" s="341"/>
      <c r="C80" s="98" t="s">
        <v>2589</v>
      </c>
      <c r="D80" s="98" t="s">
        <v>760</v>
      </c>
      <c r="E80" s="99">
        <v>300</v>
      </c>
      <c r="F80" s="99">
        <v>350</v>
      </c>
      <c r="G80" s="258">
        <v>400</v>
      </c>
      <c r="H80" s="279"/>
      <c r="I80" s="277">
        <v>600</v>
      </c>
      <c r="J80" s="260">
        <v>1</v>
      </c>
      <c r="K80" s="103"/>
      <c r="L80" s="151"/>
      <c r="M80" s="103"/>
      <c r="N80" s="65">
        <v>1</v>
      </c>
      <c r="O80" s="45">
        <f t="shared" si="30"/>
        <v>400</v>
      </c>
      <c r="P80" s="278">
        <f t="shared" si="25"/>
        <v>400</v>
      </c>
      <c r="Q80" s="103">
        <f t="shared" si="31"/>
        <v>400</v>
      </c>
      <c r="R80" s="103">
        <f t="shared" si="32"/>
        <v>400</v>
      </c>
      <c r="S80" s="151">
        <f t="shared" si="28"/>
        <v>400</v>
      </c>
      <c r="T80" s="151">
        <f t="shared" si="26"/>
        <v>400</v>
      </c>
      <c r="U80" s="151">
        <f t="shared" si="26"/>
        <v>400</v>
      </c>
      <c r="V80" s="151">
        <f t="shared" si="26"/>
        <v>400</v>
      </c>
      <c r="W80" s="151">
        <f t="shared" ref="W80:X82" si="33">T80</f>
        <v>400</v>
      </c>
      <c r="X80" s="151">
        <f t="shared" si="33"/>
        <v>400</v>
      </c>
      <c r="Y80" s="155" t="s">
        <v>2292</v>
      </c>
      <c r="Z80" s="48" t="s">
        <v>2292</v>
      </c>
      <c r="AA80" s="206"/>
    </row>
    <row r="81" spans="1:27" ht="37.5" customHeight="1" x14ac:dyDescent="0.25">
      <c r="A81" s="353"/>
      <c r="B81" s="341"/>
      <c r="C81" s="98" t="s">
        <v>2591</v>
      </c>
      <c r="D81" s="98" t="s">
        <v>761</v>
      </c>
      <c r="E81" s="99">
        <v>100</v>
      </c>
      <c r="F81" s="99">
        <v>400</v>
      </c>
      <c r="G81" s="258">
        <v>300</v>
      </c>
      <c r="H81" s="279"/>
      <c r="I81" s="277">
        <v>600</v>
      </c>
      <c r="J81" s="260">
        <v>1</v>
      </c>
      <c r="K81" s="103"/>
      <c r="L81" s="151"/>
      <c r="M81" s="103"/>
      <c r="N81" s="65">
        <v>1</v>
      </c>
      <c r="O81" s="45">
        <f t="shared" si="30"/>
        <v>300</v>
      </c>
      <c r="P81" s="278">
        <f t="shared" si="25"/>
        <v>300</v>
      </c>
      <c r="Q81" s="103">
        <f t="shared" si="31"/>
        <v>300</v>
      </c>
      <c r="R81" s="103">
        <f t="shared" si="32"/>
        <v>300</v>
      </c>
      <c r="S81" s="151">
        <f>P81</f>
        <v>300</v>
      </c>
      <c r="T81" s="151">
        <f t="shared" si="26"/>
        <v>300</v>
      </c>
      <c r="U81" s="151">
        <f t="shared" si="26"/>
        <v>300</v>
      </c>
      <c r="V81" s="151">
        <f t="shared" si="26"/>
        <v>300</v>
      </c>
      <c r="W81" s="151">
        <f t="shared" si="33"/>
        <v>300</v>
      </c>
      <c r="X81" s="151">
        <f t="shared" si="33"/>
        <v>300</v>
      </c>
      <c r="Y81" s="155" t="s">
        <v>2292</v>
      </c>
      <c r="Z81" s="48" t="s">
        <v>2292</v>
      </c>
      <c r="AA81" s="206"/>
    </row>
    <row r="82" spans="1:27" ht="18.75" customHeight="1" x14ac:dyDescent="0.25">
      <c r="A82" s="354"/>
      <c r="B82" s="342"/>
      <c r="C82" s="98" t="s">
        <v>761</v>
      </c>
      <c r="D82" s="98" t="s">
        <v>656</v>
      </c>
      <c r="E82" s="99">
        <v>100</v>
      </c>
      <c r="F82" s="99">
        <v>400</v>
      </c>
      <c r="G82" s="258">
        <v>400</v>
      </c>
      <c r="H82" s="279"/>
      <c r="I82" s="277">
        <v>600</v>
      </c>
      <c r="J82" s="260">
        <v>1.2</v>
      </c>
      <c r="K82" s="103"/>
      <c r="L82" s="151"/>
      <c r="M82" s="103"/>
      <c r="N82" s="65">
        <v>1.2</v>
      </c>
      <c r="O82" s="45">
        <f t="shared" si="30"/>
        <v>480</v>
      </c>
      <c r="P82" s="278">
        <v>480</v>
      </c>
      <c r="Q82" s="103">
        <f t="shared" si="31"/>
        <v>480</v>
      </c>
      <c r="R82" s="103">
        <f t="shared" si="32"/>
        <v>480</v>
      </c>
      <c r="S82" s="151">
        <f t="shared" si="28"/>
        <v>480</v>
      </c>
      <c r="T82" s="151">
        <f t="shared" si="26"/>
        <v>480</v>
      </c>
      <c r="U82" s="151">
        <f t="shared" si="26"/>
        <v>480</v>
      </c>
      <c r="V82" s="151">
        <f t="shared" si="26"/>
        <v>480</v>
      </c>
      <c r="W82" s="151">
        <f t="shared" si="33"/>
        <v>480</v>
      </c>
      <c r="X82" s="151">
        <f t="shared" si="33"/>
        <v>480</v>
      </c>
      <c r="Y82" s="151">
        <f>S82</f>
        <v>480</v>
      </c>
      <c r="Z82" s="48" t="s">
        <v>3341</v>
      </c>
      <c r="AA82" s="206"/>
    </row>
    <row r="83" spans="1:27" x14ac:dyDescent="0.25">
      <c r="A83" s="352">
        <v>4</v>
      </c>
      <c r="B83" s="340" t="s">
        <v>762</v>
      </c>
      <c r="C83" s="98" t="s">
        <v>763</v>
      </c>
      <c r="D83" s="98" t="s">
        <v>764</v>
      </c>
      <c r="E83" s="99">
        <v>150</v>
      </c>
      <c r="F83" s="99">
        <v>400</v>
      </c>
      <c r="G83" s="258">
        <v>350</v>
      </c>
      <c r="H83" s="279"/>
      <c r="I83" s="277">
        <v>1200</v>
      </c>
      <c r="J83" s="260">
        <v>1.3</v>
      </c>
      <c r="K83" s="103">
        <v>1248</v>
      </c>
      <c r="L83" s="151">
        <v>1560</v>
      </c>
      <c r="M83" s="103">
        <v>1872</v>
      </c>
      <c r="N83" s="65">
        <v>1.3</v>
      </c>
      <c r="O83" s="45">
        <f t="shared" si="30"/>
        <v>455</v>
      </c>
      <c r="P83" s="278">
        <v>1560</v>
      </c>
      <c r="Q83" s="103">
        <f t="shared" si="31"/>
        <v>1560</v>
      </c>
      <c r="R83" s="103">
        <f t="shared" si="32"/>
        <v>1560</v>
      </c>
      <c r="S83" s="151">
        <f>P83*0.6</f>
        <v>936</v>
      </c>
      <c r="T83" s="151">
        <f t="shared" ref="T83:V85" si="34">Q83*0.6</f>
        <v>936</v>
      </c>
      <c r="U83" s="151">
        <f t="shared" si="34"/>
        <v>936</v>
      </c>
      <c r="V83" s="151">
        <f t="shared" si="34"/>
        <v>561.6</v>
      </c>
      <c r="W83" s="151">
        <f t="shared" ref="W83:X85" si="35">T83*0.6</f>
        <v>561.6</v>
      </c>
      <c r="X83" s="151">
        <f t="shared" si="35"/>
        <v>561.6</v>
      </c>
      <c r="Y83" s="151">
        <f t="shared" ref="Y83:Y85" si="36">S83</f>
        <v>936</v>
      </c>
      <c r="Z83" s="48" t="s">
        <v>3341</v>
      </c>
      <c r="AA83" s="206"/>
    </row>
    <row r="84" spans="1:27" x14ac:dyDescent="0.25">
      <c r="A84" s="353"/>
      <c r="B84" s="341"/>
      <c r="C84" s="98" t="s">
        <v>364</v>
      </c>
      <c r="D84" s="98" t="s">
        <v>2590</v>
      </c>
      <c r="E84" s="99">
        <v>400</v>
      </c>
      <c r="F84" s="99">
        <v>1000</v>
      </c>
      <c r="G84" s="258">
        <v>1000</v>
      </c>
      <c r="H84" s="279"/>
      <c r="I84" s="277">
        <v>1800</v>
      </c>
      <c r="J84" s="260">
        <v>1.3</v>
      </c>
      <c r="K84" s="103">
        <v>1920</v>
      </c>
      <c r="L84" s="151">
        <v>2400</v>
      </c>
      <c r="M84" s="103">
        <v>2880</v>
      </c>
      <c r="N84" s="65">
        <v>1.3</v>
      </c>
      <c r="O84" s="45">
        <f t="shared" si="30"/>
        <v>1300</v>
      </c>
      <c r="P84" s="278">
        <v>2400</v>
      </c>
      <c r="Q84" s="103">
        <f t="shared" si="31"/>
        <v>2400</v>
      </c>
      <c r="R84" s="103">
        <f t="shared" si="32"/>
        <v>2400</v>
      </c>
      <c r="S84" s="151">
        <f>P84*0.6</f>
        <v>1440</v>
      </c>
      <c r="T84" s="151">
        <f t="shared" si="34"/>
        <v>1440</v>
      </c>
      <c r="U84" s="151">
        <f t="shared" si="34"/>
        <v>1440</v>
      </c>
      <c r="V84" s="151">
        <f t="shared" si="34"/>
        <v>864</v>
      </c>
      <c r="W84" s="151">
        <f t="shared" si="35"/>
        <v>864</v>
      </c>
      <c r="X84" s="151">
        <f t="shared" si="35"/>
        <v>864</v>
      </c>
      <c r="Y84" s="151">
        <f t="shared" si="36"/>
        <v>1440</v>
      </c>
      <c r="Z84" s="48" t="s">
        <v>3341</v>
      </c>
      <c r="AA84" s="206"/>
    </row>
    <row r="85" spans="1:27" x14ac:dyDescent="0.25">
      <c r="A85" s="354"/>
      <c r="B85" s="342"/>
      <c r="C85" s="98" t="s">
        <v>2594</v>
      </c>
      <c r="D85" s="98" t="s">
        <v>765</v>
      </c>
      <c r="E85" s="99">
        <v>200</v>
      </c>
      <c r="F85" s="99">
        <v>400</v>
      </c>
      <c r="G85" s="258">
        <v>500</v>
      </c>
      <c r="H85" s="279"/>
      <c r="I85" s="277">
        <v>1000</v>
      </c>
      <c r="J85" s="260">
        <v>1.3</v>
      </c>
      <c r="K85" s="103">
        <v>1040</v>
      </c>
      <c r="L85" s="151">
        <v>1300</v>
      </c>
      <c r="M85" s="103">
        <v>1560</v>
      </c>
      <c r="N85" s="65">
        <v>1.3</v>
      </c>
      <c r="O85" s="45">
        <f t="shared" si="30"/>
        <v>650</v>
      </c>
      <c r="P85" s="278">
        <v>1300</v>
      </c>
      <c r="Q85" s="103">
        <f t="shared" si="31"/>
        <v>1300</v>
      </c>
      <c r="R85" s="103">
        <f t="shared" si="32"/>
        <v>1300</v>
      </c>
      <c r="S85" s="151">
        <f>P85*0.6</f>
        <v>780</v>
      </c>
      <c r="T85" s="151">
        <f t="shared" si="34"/>
        <v>780</v>
      </c>
      <c r="U85" s="151">
        <f t="shared" si="34"/>
        <v>780</v>
      </c>
      <c r="V85" s="151">
        <f t="shared" si="34"/>
        <v>468</v>
      </c>
      <c r="W85" s="151">
        <f t="shared" si="35"/>
        <v>468</v>
      </c>
      <c r="X85" s="151">
        <f t="shared" si="35"/>
        <v>468</v>
      </c>
      <c r="Y85" s="151">
        <f t="shared" si="36"/>
        <v>780</v>
      </c>
      <c r="Z85" s="48" t="s">
        <v>3341</v>
      </c>
      <c r="AA85" s="206"/>
    </row>
    <row r="86" spans="1:27" ht="36.75" customHeight="1" x14ac:dyDescent="0.25">
      <c r="A86" s="352">
        <v>5</v>
      </c>
      <c r="B86" s="340" t="s">
        <v>766</v>
      </c>
      <c r="C86" s="98" t="s">
        <v>767</v>
      </c>
      <c r="D86" s="98" t="s">
        <v>768</v>
      </c>
      <c r="E86" s="99">
        <v>150</v>
      </c>
      <c r="F86" s="99">
        <v>250</v>
      </c>
      <c r="G86" s="258">
        <v>300</v>
      </c>
      <c r="H86" s="279"/>
      <c r="I86" s="277">
        <v>600</v>
      </c>
      <c r="J86" s="260">
        <v>1</v>
      </c>
      <c r="K86" s="103"/>
      <c r="L86" s="151"/>
      <c r="M86" s="103"/>
      <c r="N86" s="65">
        <v>1</v>
      </c>
      <c r="O86" s="45">
        <f t="shared" si="30"/>
        <v>300</v>
      </c>
      <c r="P86" s="278">
        <f>G86</f>
        <v>300</v>
      </c>
      <c r="Q86" s="103">
        <f t="shared" si="31"/>
        <v>300</v>
      </c>
      <c r="R86" s="103">
        <f t="shared" si="32"/>
        <v>300</v>
      </c>
      <c r="S86" s="151">
        <f>P86</f>
        <v>300</v>
      </c>
      <c r="T86" s="151">
        <f t="shared" ref="T86:V94" si="37">Q86</f>
        <v>300</v>
      </c>
      <c r="U86" s="151">
        <f t="shared" si="37"/>
        <v>300</v>
      </c>
      <c r="V86" s="151">
        <f t="shared" si="37"/>
        <v>300</v>
      </c>
      <c r="W86" s="151">
        <f t="shared" ref="W86:W94" si="38">T86</f>
        <v>300</v>
      </c>
      <c r="X86" s="151">
        <f t="shared" ref="X86:X94" si="39">U86</f>
        <v>300</v>
      </c>
      <c r="Y86" s="155" t="s">
        <v>2292</v>
      </c>
      <c r="Z86" s="48" t="s">
        <v>2292</v>
      </c>
      <c r="AA86" s="206"/>
    </row>
    <row r="87" spans="1:27" ht="36.75" customHeight="1" x14ac:dyDescent="0.25">
      <c r="A87" s="353"/>
      <c r="B87" s="341"/>
      <c r="C87" s="98" t="s">
        <v>769</v>
      </c>
      <c r="D87" s="98" t="s">
        <v>770</v>
      </c>
      <c r="E87" s="99">
        <v>150</v>
      </c>
      <c r="F87" s="99">
        <v>250</v>
      </c>
      <c r="G87" s="258">
        <v>300</v>
      </c>
      <c r="H87" s="279"/>
      <c r="I87" s="277">
        <v>1000</v>
      </c>
      <c r="J87" s="260">
        <v>1</v>
      </c>
      <c r="K87" s="103"/>
      <c r="L87" s="151"/>
      <c r="M87" s="103"/>
      <c r="N87" s="65">
        <v>1</v>
      </c>
      <c r="O87" s="45">
        <f t="shared" si="30"/>
        <v>300</v>
      </c>
      <c r="P87" s="278">
        <f t="shared" ref="P87:P100" si="40">G87</f>
        <v>300</v>
      </c>
      <c r="Q87" s="103">
        <f t="shared" si="31"/>
        <v>300</v>
      </c>
      <c r="R87" s="103">
        <f t="shared" si="32"/>
        <v>300</v>
      </c>
      <c r="S87" s="151">
        <f t="shared" ref="S87:S105" si="41">P87</f>
        <v>300</v>
      </c>
      <c r="T87" s="151">
        <f t="shared" si="37"/>
        <v>300</v>
      </c>
      <c r="U87" s="151">
        <f t="shared" si="37"/>
        <v>300</v>
      </c>
      <c r="V87" s="151">
        <f t="shared" si="37"/>
        <v>300</v>
      </c>
      <c r="W87" s="151">
        <f t="shared" si="38"/>
        <v>300</v>
      </c>
      <c r="X87" s="151">
        <f t="shared" si="39"/>
        <v>300</v>
      </c>
      <c r="Y87" s="155" t="s">
        <v>2292</v>
      </c>
      <c r="Z87" s="48" t="s">
        <v>2292</v>
      </c>
      <c r="AA87" s="206"/>
    </row>
    <row r="88" spans="1:27" ht="36.75" customHeight="1" x14ac:dyDescent="0.25">
      <c r="A88" s="354"/>
      <c r="B88" s="342"/>
      <c r="C88" s="98" t="s">
        <v>771</v>
      </c>
      <c r="D88" s="98"/>
      <c r="E88" s="99">
        <v>90</v>
      </c>
      <c r="F88" s="99">
        <v>250</v>
      </c>
      <c r="G88" s="258">
        <v>300</v>
      </c>
      <c r="H88" s="279"/>
      <c r="I88" s="277">
        <v>1000</v>
      </c>
      <c r="J88" s="260">
        <v>1</v>
      </c>
      <c r="K88" s="103"/>
      <c r="L88" s="151"/>
      <c r="M88" s="103"/>
      <c r="N88" s="65">
        <v>1</v>
      </c>
      <c r="O88" s="45">
        <f t="shared" si="30"/>
        <v>300</v>
      </c>
      <c r="P88" s="278">
        <f t="shared" si="40"/>
        <v>300</v>
      </c>
      <c r="Q88" s="103">
        <f t="shared" si="31"/>
        <v>300</v>
      </c>
      <c r="R88" s="103">
        <f t="shared" si="32"/>
        <v>300</v>
      </c>
      <c r="S88" s="151">
        <f t="shared" si="41"/>
        <v>300</v>
      </c>
      <c r="T88" s="151">
        <f t="shared" si="37"/>
        <v>300</v>
      </c>
      <c r="U88" s="151">
        <f t="shared" si="37"/>
        <v>300</v>
      </c>
      <c r="V88" s="151">
        <f t="shared" si="37"/>
        <v>300</v>
      </c>
      <c r="W88" s="151">
        <f t="shared" si="38"/>
        <v>300</v>
      </c>
      <c r="X88" s="151">
        <f t="shared" si="39"/>
        <v>300</v>
      </c>
      <c r="Y88" s="155" t="s">
        <v>2292</v>
      </c>
      <c r="Z88" s="48" t="s">
        <v>2292</v>
      </c>
      <c r="AA88" s="206"/>
    </row>
    <row r="89" spans="1:27" ht="37.5" customHeight="1" x14ac:dyDescent="0.25">
      <c r="A89" s="60">
        <v>6</v>
      </c>
      <c r="B89" s="200" t="s">
        <v>772</v>
      </c>
      <c r="C89" s="98" t="s">
        <v>773</v>
      </c>
      <c r="D89" s="98" t="s">
        <v>774</v>
      </c>
      <c r="E89" s="99"/>
      <c r="F89" s="99">
        <v>300</v>
      </c>
      <c r="G89" s="258">
        <v>300</v>
      </c>
      <c r="H89" s="279"/>
      <c r="I89" s="277">
        <v>600</v>
      </c>
      <c r="J89" s="260">
        <v>1</v>
      </c>
      <c r="K89" s="103"/>
      <c r="L89" s="151"/>
      <c r="M89" s="103"/>
      <c r="N89" s="65">
        <v>1</v>
      </c>
      <c r="O89" s="45">
        <f t="shared" si="30"/>
        <v>300</v>
      </c>
      <c r="P89" s="278">
        <f t="shared" si="40"/>
        <v>300</v>
      </c>
      <c r="Q89" s="103">
        <f t="shared" si="31"/>
        <v>300</v>
      </c>
      <c r="R89" s="103">
        <f t="shared" si="32"/>
        <v>300</v>
      </c>
      <c r="S89" s="151">
        <f t="shared" si="41"/>
        <v>300</v>
      </c>
      <c r="T89" s="151">
        <f t="shared" si="37"/>
        <v>300</v>
      </c>
      <c r="U89" s="151">
        <f t="shared" si="37"/>
        <v>300</v>
      </c>
      <c r="V89" s="151">
        <f t="shared" si="37"/>
        <v>300</v>
      </c>
      <c r="W89" s="151">
        <f t="shared" si="38"/>
        <v>300</v>
      </c>
      <c r="X89" s="151">
        <f t="shared" si="39"/>
        <v>300</v>
      </c>
      <c r="Y89" s="155" t="s">
        <v>2292</v>
      </c>
      <c r="Z89" s="48" t="s">
        <v>2292</v>
      </c>
      <c r="AA89" s="98" t="s">
        <v>108</v>
      </c>
    </row>
    <row r="90" spans="1:27" ht="37.5" customHeight="1" x14ac:dyDescent="0.25">
      <c r="A90" s="60">
        <v>7</v>
      </c>
      <c r="B90" s="200" t="s">
        <v>775</v>
      </c>
      <c r="C90" s="98" t="s">
        <v>2596</v>
      </c>
      <c r="D90" s="98" t="s">
        <v>776</v>
      </c>
      <c r="E90" s="99"/>
      <c r="F90" s="99">
        <v>300</v>
      </c>
      <c r="G90" s="258">
        <v>300</v>
      </c>
      <c r="H90" s="279"/>
      <c r="I90" s="277">
        <v>600</v>
      </c>
      <c r="J90" s="260">
        <v>1</v>
      </c>
      <c r="K90" s="103"/>
      <c r="L90" s="151"/>
      <c r="M90" s="103"/>
      <c r="N90" s="65">
        <v>1</v>
      </c>
      <c r="O90" s="45">
        <f t="shared" si="30"/>
        <v>300</v>
      </c>
      <c r="P90" s="278">
        <f t="shared" si="40"/>
        <v>300</v>
      </c>
      <c r="Q90" s="103">
        <f t="shared" si="31"/>
        <v>300</v>
      </c>
      <c r="R90" s="103">
        <f t="shared" si="32"/>
        <v>300</v>
      </c>
      <c r="S90" s="151">
        <f t="shared" si="41"/>
        <v>300</v>
      </c>
      <c r="T90" s="151">
        <f t="shared" si="37"/>
        <v>300</v>
      </c>
      <c r="U90" s="151">
        <f t="shared" si="37"/>
        <v>300</v>
      </c>
      <c r="V90" s="151">
        <f t="shared" si="37"/>
        <v>300</v>
      </c>
      <c r="W90" s="151">
        <f t="shared" si="38"/>
        <v>300</v>
      </c>
      <c r="X90" s="151">
        <f t="shared" si="39"/>
        <v>300</v>
      </c>
      <c r="Y90" s="155" t="s">
        <v>2292</v>
      </c>
      <c r="Z90" s="48" t="s">
        <v>2292</v>
      </c>
      <c r="AA90" s="98" t="s">
        <v>108</v>
      </c>
    </row>
    <row r="91" spans="1:27" ht="37.5" customHeight="1" x14ac:dyDescent="0.25">
      <c r="A91" s="60">
        <v>8</v>
      </c>
      <c r="B91" s="200" t="s">
        <v>777</v>
      </c>
      <c r="C91" s="98" t="s">
        <v>207</v>
      </c>
      <c r="D91" s="98"/>
      <c r="E91" s="99">
        <v>600</v>
      </c>
      <c r="F91" s="99">
        <v>700</v>
      </c>
      <c r="G91" s="258">
        <v>1000</v>
      </c>
      <c r="H91" s="279"/>
      <c r="I91" s="277">
        <v>1800</v>
      </c>
      <c r="J91" s="260">
        <v>1</v>
      </c>
      <c r="K91" s="103"/>
      <c r="L91" s="151"/>
      <c r="M91" s="103"/>
      <c r="N91" s="65">
        <v>1</v>
      </c>
      <c r="O91" s="45">
        <f t="shared" si="30"/>
        <v>1000</v>
      </c>
      <c r="P91" s="278">
        <f t="shared" si="40"/>
        <v>1000</v>
      </c>
      <c r="Q91" s="103">
        <f t="shared" si="31"/>
        <v>1000</v>
      </c>
      <c r="R91" s="103">
        <f t="shared" si="32"/>
        <v>1000</v>
      </c>
      <c r="S91" s="151">
        <f t="shared" si="41"/>
        <v>1000</v>
      </c>
      <c r="T91" s="151">
        <f t="shared" si="37"/>
        <v>1000</v>
      </c>
      <c r="U91" s="151">
        <f t="shared" si="37"/>
        <v>1000</v>
      </c>
      <c r="V91" s="151">
        <f t="shared" si="37"/>
        <v>1000</v>
      </c>
      <c r="W91" s="151">
        <f t="shared" si="38"/>
        <v>1000</v>
      </c>
      <c r="X91" s="151">
        <f t="shared" si="39"/>
        <v>1000</v>
      </c>
      <c r="Y91" s="155" t="s">
        <v>2292</v>
      </c>
      <c r="Z91" s="48" t="s">
        <v>2292</v>
      </c>
      <c r="AA91" s="206"/>
    </row>
    <row r="92" spans="1:27" ht="21.75" customHeight="1" x14ac:dyDescent="0.25">
      <c r="A92" s="60">
        <v>9</v>
      </c>
      <c r="B92" s="101" t="s">
        <v>759</v>
      </c>
      <c r="C92" s="98" t="s">
        <v>748</v>
      </c>
      <c r="D92" s="98" t="s">
        <v>778</v>
      </c>
      <c r="E92" s="99">
        <v>250</v>
      </c>
      <c r="F92" s="99">
        <v>350</v>
      </c>
      <c r="G92" s="258">
        <v>400</v>
      </c>
      <c r="H92" s="279"/>
      <c r="I92" s="277">
        <v>650</v>
      </c>
      <c r="J92" s="260">
        <v>1</v>
      </c>
      <c r="K92" s="103"/>
      <c r="L92" s="151"/>
      <c r="M92" s="103"/>
      <c r="N92" s="65">
        <v>1</v>
      </c>
      <c r="O92" s="45">
        <f t="shared" si="30"/>
        <v>400</v>
      </c>
      <c r="P92" s="278">
        <f t="shared" si="40"/>
        <v>400</v>
      </c>
      <c r="Q92" s="103">
        <f t="shared" si="31"/>
        <v>400</v>
      </c>
      <c r="R92" s="103">
        <f t="shared" si="32"/>
        <v>400</v>
      </c>
      <c r="S92" s="151">
        <f t="shared" si="41"/>
        <v>400</v>
      </c>
      <c r="T92" s="151">
        <f t="shared" si="37"/>
        <v>400</v>
      </c>
      <c r="U92" s="151">
        <f t="shared" si="37"/>
        <v>400</v>
      </c>
      <c r="V92" s="151">
        <f t="shared" si="37"/>
        <v>400</v>
      </c>
      <c r="W92" s="151">
        <f t="shared" si="38"/>
        <v>400</v>
      </c>
      <c r="X92" s="151">
        <f t="shared" si="39"/>
        <v>400</v>
      </c>
      <c r="Y92" s="155" t="s">
        <v>2292</v>
      </c>
      <c r="Z92" s="48" t="s">
        <v>2292</v>
      </c>
      <c r="AA92" s="206"/>
    </row>
    <row r="93" spans="1:27" ht="60.75" customHeight="1" x14ac:dyDescent="0.25">
      <c r="A93" s="60">
        <v>10</v>
      </c>
      <c r="B93" s="200" t="s">
        <v>779</v>
      </c>
      <c r="C93" s="98" t="s">
        <v>754</v>
      </c>
      <c r="D93" s="98" t="s">
        <v>3047</v>
      </c>
      <c r="E93" s="99">
        <v>300</v>
      </c>
      <c r="F93" s="99">
        <v>450</v>
      </c>
      <c r="G93" s="258">
        <v>600</v>
      </c>
      <c r="H93" s="279"/>
      <c r="I93" s="277">
        <v>600</v>
      </c>
      <c r="J93" s="260">
        <v>1</v>
      </c>
      <c r="K93" s="103"/>
      <c r="L93" s="151"/>
      <c r="M93" s="103"/>
      <c r="N93" s="65">
        <v>1</v>
      </c>
      <c r="O93" s="45">
        <f t="shared" si="30"/>
        <v>600</v>
      </c>
      <c r="P93" s="278">
        <f t="shared" si="40"/>
        <v>600</v>
      </c>
      <c r="Q93" s="103">
        <f t="shared" si="31"/>
        <v>600</v>
      </c>
      <c r="R93" s="103">
        <f t="shared" si="32"/>
        <v>600</v>
      </c>
      <c r="S93" s="151">
        <f t="shared" si="41"/>
        <v>600</v>
      </c>
      <c r="T93" s="151">
        <f t="shared" si="37"/>
        <v>600</v>
      </c>
      <c r="U93" s="151">
        <f t="shared" si="37"/>
        <v>600</v>
      </c>
      <c r="V93" s="151">
        <f t="shared" si="37"/>
        <v>600</v>
      </c>
      <c r="W93" s="151">
        <f t="shared" si="38"/>
        <v>600</v>
      </c>
      <c r="X93" s="151">
        <f t="shared" si="39"/>
        <v>600</v>
      </c>
      <c r="Y93" s="155" t="s">
        <v>2292</v>
      </c>
      <c r="Z93" s="48" t="s">
        <v>2292</v>
      </c>
      <c r="AA93" s="206" t="s">
        <v>3048</v>
      </c>
    </row>
    <row r="94" spans="1:27" ht="22.5" customHeight="1" x14ac:dyDescent="0.25">
      <c r="A94" s="60">
        <v>11</v>
      </c>
      <c r="B94" s="101" t="s">
        <v>759</v>
      </c>
      <c r="C94" s="98" t="s">
        <v>754</v>
      </c>
      <c r="D94" s="98" t="s">
        <v>780</v>
      </c>
      <c r="E94" s="99">
        <v>250</v>
      </c>
      <c r="F94" s="99">
        <v>350</v>
      </c>
      <c r="G94" s="258">
        <v>450</v>
      </c>
      <c r="H94" s="279"/>
      <c r="I94" s="277">
        <v>600</v>
      </c>
      <c r="J94" s="260">
        <v>1</v>
      </c>
      <c r="K94" s="103"/>
      <c r="L94" s="151"/>
      <c r="M94" s="103"/>
      <c r="N94" s="65">
        <v>1</v>
      </c>
      <c r="O94" s="45">
        <f t="shared" si="30"/>
        <v>450</v>
      </c>
      <c r="P94" s="278">
        <f t="shared" si="40"/>
        <v>450</v>
      </c>
      <c r="Q94" s="103">
        <f t="shared" si="31"/>
        <v>450</v>
      </c>
      <c r="R94" s="103">
        <f t="shared" si="32"/>
        <v>450</v>
      </c>
      <c r="S94" s="151">
        <f t="shared" si="41"/>
        <v>450</v>
      </c>
      <c r="T94" s="151">
        <f t="shared" si="37"/>
        <v>450</v>
      </c>
      <c r="U94" s="151">
        <f t="shared" si="37"/>
        <v>450</v>
      </c>
      <c r="V94" s="151">
        <f t="shared" si="37"/>
        <v>450</v>
      </c>
      <c r="W94" s="151">
        <f t="shared" si="38"/>
        <v>450</v>
      </c>
      <c r="X94" s="151">
        <f t="shared" si="39"/>
        <v>450</v>
      </c>
      <c r="Y94" s="155" t="s">
        <v>2292</v>
      </c>
      <c r="Z94" s="48" t="s">
        <v>2292</v>
      </c>
      <c r="AA94" s="206"/>
    </row>
    <row r="95" spans="1:27" ht="18.75" customHeight="1" x14ac:dyDescent="0.3">
      <c r="A95" s="352">
        <v>12</v>
      </c>
      <c r="B95" s="340" t="s">
        <v>781</v>
      </c>
      <c r="C95" s="98" t="s">
        <v>754</v>
      </c>
      <c r="D95" s="102" t="s">
        <v>782</v>
      </c>
      <c r="E95" s="99">
        <v>100</v>
      </c>
      <c r="F95" s="99">
        <v>400</v>
      </c>
      <c r="G95" s="258">
        <v>400</v>
      </c>
      <c r="H95" s="279"/>
      <c r="I95" s="277">
        <v>600</v>
      </c>
      <c r="J95" s="260">
        <v>1.1000000000000001</v>
      </c>
      <c r="K95" s="103"/>
      <c r="L95" s="151"/>
      <c r="M95" s="103"/>
      <c r="N95" s="65">
        <v>1.1000000000000001</v>
      </c>
      <c r="O95" s="45">
        <f t="shared" si="30"/>
        <v>440.00000000000006</v>
      </c>
      <c r="P95" s="278">
        <f t="shared" si="40"/>
        <v>400</v>
      </c>
      <c r="Q95" s="103">
        <f t="shared" si="31"/>
        <v>400</v>
      </c>
      <c r="R95" s="103">
        <f t="shared" si="32"/>
        <v>400</v>
      </c>
      <c r="S95" s="151">
        <f>O95</f>
        <v>440.00000000000006</v>
      </c>
      <c r="T95" s="151">
        <f t="shared" ref="T95:V95" si="42">P95</f>
        <v>400</v>
      </c>
      <c r="U95" s="151">
        <f t="shared" si="42"/>
        <v>400</v>
      </c>
      <c r="V95" s="151">
        <f t="shared" si="42"/>
        <v>400</v>
      </c>
      <c r="W95" s="151">
        <f>S95</f>
        <v>440.00000000000006</v>
      </c>
      <c r="X95" s="151">
        <f>T95</f>
        <v>400</v>
      </c>
      <c r="Y95" s="151">
        <f>S95</f>
        <v>440.00000000000006</v>
      </c>
      <c r="Z95" s="48" t="s">
        <v>3341</v>
      </c>
      <c r="AA95" s="206"/>
    </row>
    <row r="96" spans="1:27" ht="18.75" customHeight="1" x14ac:dyDescent="0.3">
      <c r="A96" s="354"/>
      <c r="B96" s="342"/>
      <c r="C96" s="102" t="s">
        <v>782</v>
      </c>
      <c r="D96" s="98" t="s">
        <v>783</v>
      </c>
      <c r="E96" s="99">
        <v>100</v>
      </c>
      <c r="F96" s="99">
        <v>300</v>
      </c>
      <c r="G96" s="258">
        <v>300</v>
      </c>
      <c r="H96" s="279"/>
      <c r="I96" s="277">
        <v>600</v>
      </c>
      <c r="J96" s="260">
        <v>1</v>
      </c>
      <c r="K96" s="103"/>
      <c r="L96" s="151"/>
      <c r="M96" s="103"/>
      <c r="N96" s="65">
        <v>1</v>
      </c>
      <c r="O96" s="45">
        <f t="shared" si="30"/>
        <v>300</v>
      </c>
      <c r="P96" s="278">
        <f t="shared" si="40"/>
        <v>300</v>
      </c>
      <c r="Q96" s="103">
        <f t="shared" si="31"/>
        <v>300</v>
      </c>
      <c r="R96" s="103">
        <f t="shared" si="32"/>
        <v>300</v>
      </c>
      <c r="S96" s="151">
        <f t="shared" si="41"/>
        <v>300</v>
      </c>
      <c r="T96" s="151">
        <f t="shared" ref="T96:T105" si="43">Q96</f>
        <v>300</v>
      </c>
      <c r="U96" s="151">
        <f t="shared" ref="U96:U105" si="44">R96</f>
        <v>300</v>
      </c>
      <c r="V96" s="151">
        <f t="shared" ref="V96:V105" si="45">S96</f>
        <v>300</v>
      </c>
      <c r="W96" s="151">
        <f t="shared" ref="W96:W105" si="46">T96</f>
        <v>300</v>
      </c>
      <c r="X96" s="151">
        <f t="shared" ref="X96:X105" si="47">U96</f>
        <v>300</v>
      </c>
      <c r="Y96" s="155" t="s">
        <v>2292</v>
      </c>
      <c r="Z96" s="48" t="s">
        <v>2292</v>
      </c>
      <c r="AA96" s="206"/>
    </row>
    <row r="97" spans="1:27" ht="24" customHeight="1" x14ac:dyDescent="0.25">
      <c r="A97" s="60">
        <v>13</v>
      </c>
      <c r="B97" s="200" t="s">
        <v>784</v>
      </c>
      <c r="C97" s="98" t="s">
        <v>207</v>
      </c>
      <c r="D97" s="98" t="s">
        <v>785</v>
      </c>
      <c r="E97" s="99"/>
      <c r="F97" s="99">
        <v>300</v>
      </c>
      <c r="G97" s="258">
        <v>400</v>
      </c>
      <c r="H97" s="279"/>
      <c r="I97" s="277">
        <v>300</v>
      </c>
      <c r="J97" s="260">
        <v>1</v>
      </c>
      <c r="K97" s="103"/>
      <c r="L97" s="151"/>
      <c r="M97" s="103"/>
      <c r="N97" s="65">
        <v>1</v>
      </c>
      <c r="O97" s="45">
        <f t="shared" si="30"/>
        <v>400</v>
      </c>
      <c r="P97" s="278">
        <f t="shared" si="40"/>
        <v>400</v>
      </c>
      <c r="Q97" s="103">
        <f t="shared" si="31"/>
        <v>400</v>
      </c>
      <c r="R97" s="103">
        <f t="shared" si="32"/>
        <v>400</v>
      </c>
      <c r="S97" s="151">
        <f t="shared" si="41"/>
        <v>400</v>
      </c>
      <c r="T97" s="151">
        <f t="shared" si="43"/>
        <v>400</v>
      </c>
      <c r="U97" s="151">
        <f t="shared" si="44"/>
        <v>400</v>
      </c>
      <c r="V97" s="151">
        <f t="shared" si="45"/>
        <v>400</v>
      </c>
      <c r="W97" s="151">
        <f t="shared" si="46"/>
        <v>400</v>
      </c>
      <c r="X97" s="151">
        <f t="shared" si="47"/>
        <v>400</v>
      </c>
      <c r="Y97" s="155" t="s">
        <v>2292</v>
      </c>
      <c r="Z97" s="48" t="s">
        <v>2292</v>
      </c>
      <c r="AA97" s="98" t="s">
        <v>108</v>
      </c>
    </row>
    <row r="98" spans="1:27" ht="37.5" x14ac:dyDescent="0.25">
      <c r="A98" s="60">
        <v>14</v>
      </c>
      <c r="B98" s="200" t="s">
        <v>786</v>
      </c>
      <c r="C98" s="98" t="s">
        <v>787</v>
      </c>
      <c r="D98" s="98" t="s">
        <v>21</v>
      </c>
      <c r="E98" s="99"/>
      <c r="F98" s="99">
        <v>300</v>
      </c>
      <c r="G98" s="258">
        <v>300</v>
      </c>
      <c r="H98" s="279"/>
      <c r="I98" s="277">
        <v>350</v>
      </c>
      <c r="J98" s="260">
        <v>1.1000000000000001</v>
      </c>
      <c r="K98" s="103"/>
      <c r="L98" s="151"/>
      <c r="M98" s="103"/>
      <c r="N98" s="65">
        <v>1.1000000000000001</v>
      </c>
      <c r="O98" s="45">
        <f t="shared" si="30"/>
        <v>330</v>
      </c>
      <c r="P98" s="278">
        <v>330</v>
      </c>
      <c r="Q98" s="103">
        <f t="shared" si="31"/>
        <v>330</v>
      </c>
      <c r="R98" s="103">
        <f t="shared" si="32"/>
        <v>330</v>
      </c>
      <c r="S98" s="151">
        <f t="shared" si="41"/>
        <v>330</v>
      </c>
      <c r="T98" s="151">
        <f t="shared" si="43"/>
        <v>330</v>
      </c>
      <c r="U98" s="151">
        <f t="shared" si="44"/>
        <v>330</v>
      </c>
      <c r="V98" s="151">
        <f t="shared" si="45"/>
        <v>330</v>
      </c>
      <c r="W98" s="151">
        <f t="shared" si="46"/>
        <v>330</v>
      </c>
      <c r="X98" s="151">
        <f t="shared" si="47"/>
        <v>330</v>
      </c>
      <c r="Y98" s="151">
        <f>V98</f>
        <v>330</v>
      </c>
      <c r="Z98" s="48" t="s">
        <v>3341</v>
      </c>
      <c r="AA98" s="98" t="s">
        <v>108</v>
      </c>
    </row>
    <row r="99" spans="1:27" ht="20.25" customHeight="1" x14ac:dyDescent="0.25">
      <c r="A99" s="60">
        <v>15</v>
      </c>
      <c r="B99" s="336" t="s">
        <v>41</v>
      </c>
      <c r="C99" s="337"/>
      <c r="D99" s="338"/>
      <c r="E99" s="99">
        <v>90</v>
      </c>
      <c r="F99" s="99">
        <v>150</v>
      </c>
      <c r="G99" s="258">
        <v>90</v>
      </c>
      <c r="H99" s="279"/>
      <c r="I99" s="277">
        <v>200</v>
      </c>
      <c r="J99" s="260">
        <v>1.2</v>
      </c>
      <c r="K99" s="103"/>
      <c r="L99" s="151"/>
      <c r="M99" s="103"/>
      <c r="N99" s="65">
        <v>1.2</v>
      </c>
      <c r="O99" s="45">
        <f t="shared" si="30"/>
        <v>108</v>
      </c>
      <c r="P99" s="278">
        <v>108</v>
      </c>
      <c r="Q99" s="103">
        <f t="shared" si="31"/>
        <v>108</v>
      </c>
      <c r="R99" s="103">
        <f t="shared" si="32"/>
        <v>108</v>
      </c>
      <c r="S99" s="151">
        <f t="shared" si="41"/>
        <v>108</v>
      </c>
      <c r="T99" s="151">
        <f t="shared" si="43"/>
        <v>108</v>
      </c>
      <c r="U99" s="151">
        <f t="shared" si="44"/>
        <v>108</v>
      </c>
      <c r="V99" s="151">
        <f t="shared" si="45"/>
        <v>108</v>
      </c>
      <c r="W99" s="151">
        <f t="shared" si="46"/>
        <v>108</v>
      </c>
      <c r="X99" s="151">
        <f t="shared" si="47"/>
        <v>108</v>
      </c>
      <c r="Y99" s="151">
        <f>V99</f>
        <v>108</v>
      </c>
      <c r="Z99" s="48" t="s">
        <v>3341</v>
      </c>
      <c r="AA99" s="206"/>
    </row>
    <row r="100" spans="1:27" ht="37.5" x14ac:dyDescent="0.25">
      <c r="A100" s="60">
        <v>16</v>
      </c>
      <c r="B100" s="221" t="s">
        <v>2941</v>
      </c>
      <c r="C100" s="221" t="s">
        <v>2942</v>
      </c>
      <c r="D100" s="221" t="s">
        <v>595</v>
      </c>
      <c r="E100" s="99"/>
      <c r="F100" s="99"/>
      <c r="G100" s="258">
        <v>200</v>
      </c>
      <c r="H100" s="279"/>
      <c r="I100" s="277">
        <v>500</v>
      </c>
      <c r="J100" s="260">
        <v>1</v>
      </c>
      <c r="K100" s="103"/>
      <c r="L100" s="151"/>
      <c r="M100" s="103"/>
      <c r="N100" s="260">
        <v>1</v>
      </c>
      <c r="O100" s="45">
        <f t="shared" si="30"/>
        <v>200</v>
      </c>
      <c r="P100" s="278">
        <f t="shared" si="40"/>
        <v>200</v>
      </c>
      <c r="Q100" s="103">
        <f t="shared" si="31"/>
        <v>200</v>
      </c>
      <c r="R100" s="103">
        <f t="shared" si="32"/>
        <v>200</v>
      </c>
      <c r="S100" s="151">
        <f t="shared" si="41"/>
        <v>200</v>
      </c>
      <c r="T100" s="151">
        <f t="shared" si="43"/>
        <v>200</v>
      </c>
      <c r="U100" s="151">
        <f t="shared" si="44"/>
        <v>200</v>
      </c>
      <c r="V100" s="151">
        <f t="shared" si="45"/>
        <v>200</v>
      </c>
      <c r="W100" s="151">
        <f t="shared" si="46"/>
        <v>200</v>
      </c>
      <c r="X100" s="151">
        <f t="shared" si="47"/>
        <v>200</v>
      </c>
      <c r="Y100" s="155" t="s">
        <v>2292</v>
      </c>
      <c r="Z100" s="48" t="s">
        <v>2292</v>
      </c>
      <c r="AA100" s="206" t="s">
        <v>3043</v>
      </c>
    </row>
    <row r="101" spans="1:27" x14ac:dyDescent="0.3">
      <c r="A101" s="9" t="s">
        <v>208</v>
      </c>
      <c r="B101" s="163" t="s">
        <v>351</v>
      </c>
      <c r="C101" s="10"/>
      <c r="D101" s="10"/>
      <c r="E101" s="11"/>
      <c r="F101" s="11"/>
      <c r="G101" s="258"/>
      <c r="H101" s="279"/>
      <c r="I101" s="280"/>
      <c r="J101" s="260"/>
      <c r="K101" s="103"/>
      <c r="L101" s="151"/>
      <c r="M101" s="103"/>
      <c r="N101" s="65"/>
      <c r="O101" s="45"/>
      <c r="P101" s="278"/>
      <c r="Q101" s="103"/>
      <c r="R101" s="103"/>
      <c r="S101" s="151">
        <f t="shared" si="41"/>
        <v>0</v>
      </c>
      <c r="T101" s="151">
        <f t="shared" si="43"/>
        <v>0</v>
      </c>
      <c r="U101" s="151">
        <f t="shared" si="44"/>
        <v>0</v>
      </c>
      <c r="V101" s="151">
        <f t="shared" si="45"/>
        <v>0</v>
      </c>
      <c r="W101" s="151">
        <f t="shared" si="46"/>
        <v>0</v>
      </c>
      <c r="X101" s="151">
        <f t="shared" si="47"/>
        <v>0</v>
      </c>
      <c r="Y101" s="151">
        <f>V101</f>
        <v>0</v>
      </c>
      <c r="Z101" s="48"/>
      <c r="AA101" s="10"/>
    </row>
    <row r="102" spans="1:27" ht="18.75" customHeight="1" x14ac:dyDescent="0.25">
      <c r="A102" s="352">
        <v>1</v>
      </c>
      <c r="B102" s="332" t="s">
        <v>209</v>
      </c>
      <c r="C102" s="206" t="s">
        <v>352</v>
      </c>
      <c r="D102" s="206" t="s">
        <v>353</v>
      </c>
      <c r="E102" s="30">
        <v>1200</v>
      </c>
      <c r="F102" s="30">
        <v>1300</v>
      </c>
      <c r="G102" s="258">
        <v>2000</v>
      </c>
      <c r="H102" s="279"/>
      <c r="I102" s="281">
        <v>2700</v>
      </c>
      <c r="J102" s="260">
        <v>1.2</v>
      </c>
      <c r="K102" s="103"/>
      <c r="L102" s="151"/>
      <c r="M102" s="103"/>
      <c r="N102" s="65">
        <v>1.2</v>
      </c>
      <c r="O102" s="45">
        <f t="shared" si="30"/>
        <v>2400</v>
      </c>
      <c r="P102" s="278">
        <f>P106-G106+G102</f>
        <v>3800</v>
      </c>
      <c r="Q102" s="103">
        <f t="shared" si="31"/>
        <v>3800</v>
      </c>
      <c r="R102" s="103">
        <f t="shared" si="32"/>
        <v>3800</v>
      </c>
      <c r="S102" s="151">
        <f t="shared" si="41"/>
        <v>3800</v>
      </c>
      <c r="T102" s="151">
        <f t="shared" si="43"/>
        <v>3800</v>
      </c>
      <c r="U102" s="151">
        <f t="shared" si="44"/>
        <v>3800</v>
      </c>
      <c r="V102" s="151">
        <f t="shared" si="45"/>
        <v>3800</v>
      </c>
      <c r="W102" s="151">
        <f t="shared" si="46"/>
        <v>3800</v>
      </c>
      <c r="X102" s="151">
        <f t="shared" si="47"/>
        <v>3800</v>
      </c>
      <c r="Y102" s="151">
        <f>V102</f>
        <v>3800</v>
      </c>
      <c r="Z102" s="48" t="s">
        <v>3341</v>
      </c>
      <c r="AA102" s="206"/>
    </row>
    <row r="103" spans="1:27" ht="18.75" customHeight="1" x14ac:dyDescent="0.25">
      <c r="A103" s="353"/>
      <c r="B103" s="334"/>
      <c r="C103" s="206" t="s">
        <v>353</v>
      </c>
      <c r="D103" s="206" t="s">
        <v>2483</v>
      </c>
      <c r="E103" s="30">
        <v>2000</v>
      </c>
      <c r="F103" s="30">
        <v>2300</v>
      </c>
      <c r="G103" s="258">
        <v>4000</v>
      </c>
      <c r="H103" s="279"/>
      <c r="I103" s="281">
        <v>7100</v>
      </c>
      <c r="J103" s="260">
        <v>1.2</v>
      </c>
      <c r="K103" s="103"/>
      <c r="L103" s="151"/>
      <c r="M103" s="103"/>
      <c r="N103" s="65">
        <v>1.2</v>
      </c>
      <c r="O103" s="45">
        <f t="shared" si="30"/>
        <v>4800</v>
      </c>
      <c r="P103" s="278">
        <f>P106-G106+G103</f>
        <v>5800</v>
      </c>
      <c r="Q103" s="103">
        <f t="shared" si="31"/>
        <v>5800</v>
      </c>
      <c r="R103" s="103">
        <f t="shared" si="32"/>
        <v>5800</v>
      </c>
      <c r="S103" s="151">
        <f t="shared" si="41"/>
        <v>5800</v>
      </c>
      <c r="T103" s="151">
        <f t="shared" si="43"/>
        <v>5800</v>
      </c>
      <c r="U103" s="151">
        <f t="shared" si="44"/>
        <v>5800</v>
      </c>
      <c r="V103" s="151">
        <f t="shared" si="45"/>
        <v>5800</v>
      </c>
      <c r="W103" s="151">
        <f t="shared" si="46"/>
        <v>5800</v>
      </c>
      <c r="X103" s="151">
        <f t="shared" si="47"/>
        <v>5800</v>
      </c>
      <c r="Y103" s="151">
        <f>V103</f>
        <v>5800</v>
      </c>
      <c r="Z103" s="48" t="s">
        <v>3341</v>
      </c>
      <c r="AA103" s="206"/>
    </row>
    <row r="104" spans="1:27" ht="22.5" customHeight="1" x14ac:dyDescent="0.25">
      <c r="A104" s="353"/>
      <c r="B104" s="334"/>
      <c r="C104" s="206" t="s">
        <v>2483</v>
      </c>
      <c r="D104" s="206" t="s">
        <v>354</v>
      </c>
      <c r="E104" s="30">
        <v>2500</v>
      </c>
      <c r="F104" s="30">
        <v>3000</v>
      </c>
      <c r="G104" s="258">
        <v>6000</v>
      </c>
      <c r="H104" s="279"/>
      <c r="I104" s="281">
        <v>9700</v>
      </c>
      <c r="J104" s="260">
        <v>1.1000000000000001</v>
      </c>
      <c r="K104" s="103"/>
      <c r="L104" s="151"/>
      <c r="M104" s="103"/>
      <c r="N104" s="65">
        <v>1.1000000000000001</v>
      </c>
      <c r="O104" s="45">
        <f t="shared" si="30"/>
        <v>6600.0000000000009</v>
      </c>
      <c r="P104" s="278">
        <f>P106-G106+G104</f>
        <v>7800</v>
      </c>
      <c r="Q104" s="103">
        <f t="shared" si="31"/>
        <v>7800</v>
      </c>
      <c r="R104" s="103">
        <f t="shared" si="32"/>
        <v>7800</v>
      </c>
      <c r="S104" s="151">
        <f t="shared" si="41"/>
        <v>7800</v>
      </c>
      <c r="T104" s="151">
        <f t="shared" si="43"/>
        <v>7800</v>
      </c>
      <c r="U104" s="151">
        <f t="shared" si="44"/>
        <v>7800</v>
      </c>
      <c r="V104" s="151">
        <f t="shared" si="45"/>
        <v>7800</v>
      </c>
      <c r="W104" s="151">
        <f t="shared" si="46"/>
        <v>7800</v>
      </c>
      <c r="X104" s="151">
        <f t="shared" si="47"/>
        <v>7800</v>
      </c>
      <c r="Y104" s="151">
        <f>V104</f>
        <v>7800</v>
      </c>
      <c r="Z104" s="48" t="s">
        <v>3341</v>
      </c>
      <c r="AA104" s="206"/>
    </row>
    <row r="105" spans="1:27" ht="21" customHeight="1" x14ac:dyDescent="0.25">
      <c r="A105" s="353"/>
      <c r="B105" s="334"/>
      <c r="C105" s="206" t="s">
        <v>354</v>
      </c>
      <c r="D105" s="206" t="s">
        <v>355</v>
      </c>
      <c r="E105" s="30">
        <v>2000</v>
      </c>
      <c r="F105" s="30">
        <v>2500</v>
      </c>
      <c r="G105" s="258">
        <v>4000</v>
      </c>
      <c r="H105" s="279"/>
      <c r="I105" s="281">
        <v>7400</v>
      </c>
      <c r="J105" s="260">
        <v>1.2</v>
      </c>
      <c r="K105" s="103"/>
      <c r="L105" s="151"/>
      <c r="M105" s="103"/>
      <c r="N105" s="65">
        <v>1.2</v>
      </c>
      <c r="O105" s="45">
        <f t="shared" si="30"/>
        <v>4800</v>
      </c>
      <c r="P105" s="278">
        <f>P106-G106+G105</f>
        <v>5800</v>
      </c>
      <c r="Q105" s="103">
        <f t="shared" si="31"/>
        <v>5800</v>
      </c>
      <c r="R105" s="103">
        <f t="shared" si="32"/>
        <v>5800</v>
      </c>
      <c r="S105" s="151">
        <f t="shared" si="41"/>
        <v>5800</v>
      </c>
      <c r="T105" s="151">
        <f t="shared" si="43"/>
        <v>5800</v>
      </c>
      <c r="U105" s="151">
        <f t="shared" si="44"/>
        <v>5800</v>
      </c>
      <c r="V105" s="151">
        <f t="shared" si="45"/>
        <v>5800</v>
      </c>
      <c r="W105" s="151">
        <f t="shared" si="46"/>
        <v>5800</v>
      </c>
      <c r="X105" s="151">
        <f t="shared" si="47"/>
        <v>5800</v>
      </c>
      <c r="Y105" s="151">
        <f>V105</f>
        <v>5800</v>
      </c>
      <c r="Z105" s="48" t="s">
        <v>3341</v>
      </c>
      <c r="AA105" s="206"/>
    </row>
    <row r="106" spans="1:27" ht="37.5" x14ac:dyDescent="0.25">
      <c r="A106" s="353"/>
      <c r="B106" s="334"/>
      <c r="C106" s="206" t="s">
        <v>355</v>
      </c>
      <c r="D106" s="206" t="s">
        <v>356</v>
      </c>
      <c r="E106" s="33">
        <v>700</v>
      </c>
      <c r="F106" s="33">
        <v>1100</v>
      </c>
      <c r="G106" s="258">
        <v>2000</v>
      </c>
      <c r="H106" s="279">
        <v>2500</v>
      </c>
      <c r="I106" s="281">
        <v>2900</v>
      </c>
      <c r="J106" s="260">
        <v>1.2</v>
      </c>
      <c r="K106" s="103">
        <v>3040</v>
      </c>
      <c r="L106" s="151">
        <v>3800</v>
      </c>
      <c r="M106" s="103">
        <v>4560</v>
      </c>
      <c r="N106" s="65">
        <v>1.2</v>
      </c>
      <c r="O106" s="45">
        <f t="shared" si="30"/>
        <v>2400</v>
      </c>
      <c r="P106" s="278">
        <v>3800</v>
      </c>
      <c r="Q106" s="103">
        <f t="shared" si="31"/>
        <v>3800</v>
      </c>
      <c r="R106" s="103">
        <f t="shared" si="32"/>
        <v>3800</v>
      </c>
      <c r="S106" s="151">
        <f>O106</f>
        <v>2400</v>
      </c>
      <c r="T106" s="151">
        <f t="shared" ref="T106:V109" si="48">P106</f>
        <v>3800</v>
      </c>
      <c r="U106" s="151">
        <f t="shared" si="48"/>
        <v>3800</v>
      </c>
      <c r="V106" s="151">
        <f t="shared" si="48"/>
        <v>3800</v>
      </c>
      <c r="W106" s="151">
        <f t="shared" ref="W106:X109" si="49">S106</f>
        <v>2400</v>
      </c>
      <c r="X106" s="151">
        <f t="shared" si="49"/>
        <v>3800</v>
      </c>
      <c r="Y106" s="151">
        <f>S106</f>
        <v>2400</v>
      </c>
      <c r="Z106" s="48" t="s">
        <v>3341</v>
      </c>
      <c r="AA106" s="206" t="s">
        <v>3174</v>
      </c>
    </row>
    <row r="107" spans="1:27" ht="37.5" x14ac:dyDescent="0.25">
      <c r="A107" s="353"/>
      <c r="B107" s="334"/>
      <c r="C107" s="206" t="s">
        <v>356</v>
      </c>
      <c r="D107" s="206" t="s">
        <v>357</v>
      </c>
      <c r="E107" s="33">
        <v>890</v>
      </c>
      <c r="F107" s="30">
        <v>1200</v>
      </c>
      <c r="G107" s="258">
        <v>3000</v>
      </c>
      <c r="H107" s="279"/>
      <c r="I107" s="281">
        <v>2500</v>
      </c>
      <c r="J107" s="260">
        <v>1.2</v>
      </c>
      <c r="K107" s="103"/>
      <c r="L107" s="151"/>
      <c r="M107" s="103"/>
      <c r="N107" s="65">
        <v>1.2</v>
      </c>
      <c r="O107" s="45">
        <f t="shared" si="30"/>
        <v>3600</v>
      </c>
      <c r="P107" s="278">
        <f>P106-G106+G107</f>
        <v>4800</v>
      </c>
      <c r="Q107" s="103">
        <f t="shared" si="31"/>
        <v>4800</v>
      </c>
      <c r="R107" s="103">
        <f t="shared" si="32"/>
        <v>4800</v>
      </c>
      <c r="S107" s="151">
        <f>O107</f>
        <v>3600</v>
      </c>
      <c r="T107" s="151">
        <f t="shared" si="48"/>
        <v>4800</v>
      </c>
      <c r="U107" s="151">
        <f t="shared" si="48"/>
        <v>4800</v>
      </c>
      <c r="V107" s="151">
        <f t="shared" si="48"/>
        <v>4800</v>
      </c>
      <c r="W107" s="151">
        <f t="shared" si="49"/>
        <v>3600</v>
      </c>
      <c r="X107" s="151">
        <f t="shared" si="49"/>
        <v>4800</v>
      </c>
      <c r="Y107" s="151">
        <f t="shared" ref="Y107:Y111" si="50">S107</f>
        <v>3600</v>
      </c>
      <c r="Z107" s="48" t="s">
        <v>3341</v>
      </c>
      <c r="AA107" s="206"/>
    </row>
    <row r="108" spans="1:27" ht="56.25" x14ac:dyDescent="0.25">
      <c r="A108" s="353"/>
      <c r="B108" s="334"/>
      <c r="C108" s="206" t="s">
        <v>357</v>
      </c>
      <c r="D108" s="206" t="s">
        <v>358</v>
      </c>
      <c r="E108" s="33">
        <v>650</v>
      </c>
      <c r="F108" s="33">
        <v>1100</v>
      </c>
      <c r="G108" s="258">
        <v>2500</v>
      </c>
      <c r="H108" s="279"/>
      <c r="I108" s="281">
        <v>2200</v>
      </c>
      <c r="J108" s="260">
        <v>1.2</v>
      </c>
      <c r="K108" s="103"/>
      <c r="L108" s="151"/>
      <c r="M108" s="103"/>
      <c r="N108" s="65">
        <v>1.2</v>
      </c>
      <c r="O108" s="45">
        <f t="shared" si="30"/>
        <v>3000</v>
      </c>
      <c r="P108" s="278">
        <f>P106-G106+G108</f>
        <v>4300</v>
      </c>
      <c r="Q108" s="103">
        <f t="shared" si="31"/>
        <v>4300</v>
      </c>
      <c r="R108" s="103">
        <f t="shared" si="32"/>
        <v>4300</v>
      </c>
      <c r="S108" s="151">
        <f>O108</f>
        <v>3000</v>
      </c>
      <c r="T108" s="151">
        <f t="shared" si="48"/>
        <v>4300</v>
      </c>
      <c r="U108" s="151">
        <f t="shared" si="48"/>
        <v>4300</v>
      </c>
      <c r="V108" s="151">
        <f t="shared" si="48"/>
        <v>4300</v>
      </c>
      <c r="W108" s="151">
        <f t="shared" si="49"/>
        <v>3000</v>
      </c>
      <c r="X108" s="151">
        <f t="shared" si="49"/>
        <v>4300</v>
      </c>
      <c r="Y108" s="151">
        <f t="shared" si="50"/>
        <v>3000</v>
      </c>
      <c r="Z108" s="48" t="s">
        <v>3341</v>
      </c>
      <c r="AA108" s="206"/>
    </row>
    <row r="109" spans="1:27" ht="37.5" x14ac:dyDescent="0.25">
      <c r="A109" s="353"/>
      <c r="B109" s="334"/>
      <c r="C109" s="206" t="s">
        <v>2322</v>
      </c>
      <c r="D109" s="206" t="s">
        <v>296</v>
      </c>
      <c r="E109" s="33">
        <v>950</v>
      </c>
      <c r="F109" s="30">
        <v>1200</v>
      </c>
      <c r="G109" s="258">
        <v>3000</v>
      </c>
      <c r="H109" s="279"/>
      <c r="I109" s="281">
        <v>2700</v>
      </c>
      <c r="J109" s="260">
        <v>1.2</v>
      </c>
      <c r="K109" s="103"/>
      <c r="L109" s="151"/>
      <c r="M109" s="103"/>
      <c r="N109" s="65">
        <v>1.2</v>
      </c>
      <c r="O109" s="45">
        <f t="shared" si="30"/>
        <v>3600</v>
      </c>
      <c r="P109" s="278">
        <f>P106-G106+G109</f>
        <v>4800</v>
      </c>
      <c r="Q109" s="103">
        <f t="shared" si="31"/>
        <v>4800</v>
      </c>
      <c r="R109" s="103">
        <f t="shared" si="32"/>
        <v>4800</v>
      </c>
      <c r="S109" s="151">
        <f>O109</f>
        <v>3600</v>
      </c>
      <c r="T109" s="151">
        <f t="shared" si="48"/>
        <v>4800</v>
      </c>
      <c r="U109" s="151">
        <f t="shared" si="48"/>
        <v>4800</v>
      </c>
      <c r="V109" s="151">
        <f t="shared" si="48"/>
        <v>4800</v>
      </c>
      <c r="W109" s="151">
        <f t="shared" si="49"/>
        <v>3600</v>
      </c>
      <c r="X109" s="151">
        <f t="shared" si="49"/>
        <v>4800</v>
      </c>
      <c r="Y109" s="151">
        <f t="shared" si="50"/>
        <v>3600</v>
      </c>
      <c r="Z109" s="48" t="s">
        <v>3341</v>
      </c>
      <c r="AA109" s="206"/>
    </row>
    <row r="110" spans="1:27" ht="37.5" x14ac:dyDescent="0.25">
      <c r="A110" s="353"/>
      <c r="B110" s="334"/>
      <c r="C110" s="206" t="s">
        <v>296</v>
      </c>
      <c r="D110" s="206" t="s">
        <v>2597</v>
      </c>
      <c r="E110" s="33">
        <v>690</v>
      </c>
      <c r="F110" s="33">
        <v>1100</v>
      </c>
      <c r="G110" s="258">
        <v>1000</v>
      </c>
      <c r="H110" s="279">
        <v>1500</v>
      </c>
      <c r="I110" s="281">
        <v>2000</v>
      </c>
      <c r="J110" s="260">
        <v>1.2</v>
      </c>
      <c r="K110" s="103">
        <v>2080</v>
      </c>
      <c r="L110" s="151">
        <v>2600</v>
      </c>
      <c r="M110" s="103">
        <v>3120</v>
      </c>
      <c r="N110" s="65">
        <v>1.2</v>
      </c>
      <c r="O110" s="45">
        <f t="shared" si="30"/>
        <v>1200</v>
      </c>
      <c r="P110" s="278">
        <v>2600</v>
      </c>
      <c r="Q110" s="103">
        <f t="shared" si="31"/>
        <v>2600</v>
      </c>
      <c r="R110" s="103">
        <f t="shared" si="32"/>
        <v>2600</v>
      </c>
      <c r="S110" s="151">
        <f>P110*0.6</f>
        <v>1560</v>
      </c>
      <c r="T110" s="151">
        <f t="shared" ref="T110:V111" si="51">Q110*0.6</f>
        <v>1560</v>
      </c>
      <c r="U110" s="151">
        <f t="shared" si="51"/>
        <v>1560</v>
      </c>
      <c r="V110" s="151">
        <f t="shared" si="51"/>
        <v>936</v>
      </c>
      <c r="W110" s="151">
        <f>T110*0.6</f>
        <v>936</v>
      </c>
      <c r="X110" s="151">
        <f>U110*0.6</f>
        <v>936</v>
      </c>
      <c r="Y110" s="151">
        <f t="shared" si="50"/>
        <v>1560</v>
      </c>
      <c r="Z110" s="48" t="s">
        <v>3341</v>
      </c>
      <c r="AA110" s="206" t="s">
        <v>3174</v>
      </c>
    </row>
    <row r="111" spans="1:27" ht="56.25" x14ac:dyDescent="0.25">
      <c r="A111" s="354"/>
      <c r="B111" s="333"/>
      <c r="C111" s="206" t="s">
        <v>3150</v>
      </c>
      <c r="D111" s="206" t="s">
        <v>2598</v>
      </c>
      <c r="E111" s="8">
        <v>600</v>
      </c>
      <c r="F111" s="8">
        <v>780</v>
      </c>
      <c r="G111" s="258">
        <v>900</v>
      </c>
      <c r="H111" s="279">
        <v>1000</v>
      </c>
      <c r="I111" s="281">
        <v>1100</v>
      </c>
      <c r="J111" s="260">
        <v>1.2</v>
      </c>
      <c r="K111" s="103">
        <v>1120</v>
      </c>
      <c r="L111" s="151">
        <v>2600</v>
      </c>
      <c r="M111" s="103">
        <v>1680</v>
      </c>
      <c r="N111" s="65">
        <v>1.2</v>
      </c>
      <c r="O111" s="45">
        <f t="shared" si="30"/>
        <v>1080</v>
      </c>
      <c r="P111" s="278">
        <v>2600</v>
      </c>
      <c r="Q111" s="103">
        <f t="shared" si="31"/>
        <v>2600</v>
      </c>
      <c r="R111" s="103">
        <f t="shared" si="32"/>
        <v>2600</v>
      </c>
      <c r="S111" s="151">
        <f>P111*0.6</f>
        <v>1560</v>
      </c>
      <c r="T111" s="151">
        <f t="shared" si="51"/>
        <v>1560</v>
      </c>
      <c r="U111" s="151">
        <f t="shared" si="51"/>
        <v>1560</v>
      </c>
      <c r="V111" s="151">
        <f t="shared" si="51"/>
        <v>936</v>
      </c>
      <c r="W111" s="151">
        <f>T111*0.6</f>
        <v>936</v>
      </c>
      <c r="X111" s="151">
        <f>U111*0.6</f>
        <v>936</v>
      </c>
      <c r="Y111" s="151">
        <f t="shared" si="50"/>
        <v>1560</v>
      </c>
      <c r="Z111" s="48" t="s">
        <v>3341</v>
      </c>
      <c r="AA111" s="206" t="s">
        <v>3175</v>
      </c>
    </row>
    <row r="112" spans="1:27" ht="22.5" customHeight="1" x14ac:dyDescent="0.25">
      <c r="A112" s="60">
        <v>2</v>
      </c>
      <c r="B112" s="329" t="s">
        <v>359</v>
      </c>
      <c r="C112" s="330"/>
      <c r="D112" s="331"/>
      <c r="E112" s="33"/>
      <c r="F112" s="33"/>
      <c r="G112" s="258"/>
      <c r="H112" s="279"/>
      <c r="I112" s="281"/>
      <c r="J112" s="260"/>
      <c r="K112" s="103"/>
      <c r="L112" s="151"/>
      <c r="M112" s="103"/>
      <c r="N112" s="65"/>
      <c r="O112" s="45"/>
      <c r="P112" s="278"/>
      <c r="Q112" s="103"/>
      <c r="R112" s="103"/>
      <c r="S112" s="151"/>
      <c r="T112" s="151"/>
      <c r="U112" s="151"/>
      <c r="V112" s="151"/>
      <c r="W112" s="151"/>
      <c r="X112" s="151"/>
      <c r="Y112" s="151"/>
      <c r="Z112" s="48"/>
      <c r="AA112" s="206"/>
    </row>
    <row r="113" spans="1:27" ht="21.75" customHeight="1" x14ac:dyDescent="0.25">
      <c r="A113" s="352" t="s">
        <v>196</v>
      </c>
      <c r="B113" s="332" t="s">
        <v>360</v>
      </c>
      <c r="C113" s="206" t="s">
        <v>435</v>
      </c>
      <c r="D113" s="206" t="s">
        <v>788</v>
      </c>
      <c r="E113" s="33">
        <v>900</v>
      </c>
      <c r="F113" s="30">
        <v>1600</v>
      </c>
      <c r="G113" s="258">
        <v>3000</v>
      </c>
      <c r="H113" s="279"/>
      <c r="I113" s="281">
        <v>4900</v>
      </c>
      <c r="J113" s="260">
        <v>1.2</v>
      </c>
      <c r="K113" s="103"/>
      <c r="L113" s="151"/>
      <c r="M113" s="103"/>
      <c r="N113" s="65">
        <v>1.2</v>
      </c>
      <c r="O113" s="45">
        <f t="shared" si="30"/>
        <v>3600</v>
      </c>
      <c r="P113" s="278">
        <f>P118-G118+G113</f>
        <v>3600</v>
      </c>
      <c r="Q113" s="103">
        <f t="shared" si="31"/>
        <v>3600</v>
      </c>
      <c r="R113" s="103">
        <f t="shared" si="32"/>
        <v>3600</v>
      </c>
      <c r="S113" s="151">
        <f>P113</f>
        <v>3600</v>
      </c>
      <c r="T113" s="151">
        <f t="shared" ref="T113:V113" si="52">Q113</f>
        <v>3600</v>
      </c>
      <c r="U113" s="151">
        <f t="shared" si="52"/>
        <v>3600</v>
      </c>
      <c r="V113" s="151">
        <f t="shared" si="52"/>
        <v>3600</v>
      </c>
      <c r="W113" s="151">
        <f>T113</f>
        <v>3600</v>
      </c>
      <c r="X113" s="151">
        <f>U113</f>
        <v>3600</v>
      </c>
      <c r="Y113" s="151">
        <f>S113</f>
        <v>3600</v>
      </c>
      <c r="Z113" s="48" t="s">
        <v>3341</v>
      </c>
      <c r="AA113" s="206"/>
    </row>
    <row r="114" spans="1:27" ht="18.75" customHeight="1" x14ac:dyDescent="0.25">
      <c r="A114" s="353"/>
      <c r="B114" s="334"/>
      <c r="C114" s="206" t="s">
        <v>361</v>
      </c>
      <c r="D114" s="206" t="s">
        <v>362</v>
      </c>
      <c r="E114" s="33">
        <v>400</v>
      </c>
      <c r="F114" s="33">
        <v>800</v>
      </c>
      <c r="G114" s="258">
        <v>1000</v>
      </c>
      <c r="H114" s="279"/>
      <c r="I114" s="281">
        <v>1700</v>
      </c>
      <c r="J114" s="260">
        <v>1.2</v>
      </c>
      <c r="K114" s="103"/>
      <c r="L114" s="151"/>
      <c r="M114" s="103"/>
      <c r="N114" s="65">
        <v>1.2</v>
      </c>
      <c r="O114" s="45">
        <f t="shared" si="30"/>
        <v>1200</v>
      </c>
      <c r="P114" s="278">
        <f>P118-G118+G114</f>
        <v>1600</v>
      </c>
      <c r="Q114" s="103">
        <f t="shared" si="31"/>
        <v>1600</v>
      </c>
      <c r="R114" s="103">
        <f t="shared" si="32"/>
        <v>1600</v>
      </c>
      <c r="S114" s="151">
        <f>O114</f>
        <v>1200</v>
      </c>
      <c r="T114" s="151">
        <f t="shared" ref="T114:V116" si="53">P114</f>
        <v>1600</v>
      </c>
      <c r="U114" s="151">
        <f t="shared" si="53"/>
        <v>1600</v>
      </c>
      <c r="V114" s="151">
        <f t="shared" si="53"/>
        <v>1600</v>
      </c>
      <c r="W114" s="151">
        <f t="shared" ref="W114:X116" si="54">S114</f>
        <v>1200</v>
      </c>
      <c r="X114" s="151">
        <f t="shared" si="54"/>
        <v>1600</v>
      </c>
      <c r="Y114" s="151">
        <f t="shared" ref="Y114:Y149" si="55">S114</f>
        <v>1200</v>
      </c>
      <c r="Z114" s="48" t="s">
        <v>3341</v>
      </c>
      <c r="AA114" s="206"/>
    </row>
    <row r="115" spans="1:27" ht="37.5" customHeight="1" x14ac:dyDescent="0.25">
      <c r="A115" s="353"/>
      <c r="B115" s="334"/>
      <c r="C115" s="206" t="s">
        <v>3151</v>
      </c>
      <c r="D115" s="206" t="s">
        <v>363</v>
      </c>
      <c r="E115" s="33">
        <v>450</v>
      </c>
      <c r="F115" s="33">
        <v>700</v>
      </c>
      <c r="G115" s="279">
        <v>1000</v>
      </c>
      <c r="H115" s="279"/>
      <c r="I115" s="281">
        <v>1700</v>
      </c>
      <c r="J115" s="260">
        <v>1.2</v>
      </c>
      <c r="K115" s="103"/>
      <c r="L115" s="151"/>
      <c r="M115" s="103"/>
      <c r="N115" s="65">
        <v>1.2</v>
      </c>
      <c r="O115" s="45">
        <f t="shared" si="30"/>
        <v>1200</v>
      </c>
      <c r="P115" s="278">
        <f>P118-G118+G115</f>
        <v>1600</v>
      </c>
      <c r="Q115" s="103">
        <f t="shared" si="31"/>
        <v>1600</v>
      </c>
      <c r="R115" s="103">
        <f t="shared" si="32"/>
        <v>1600</v>
      </c>
      <c r="S115" s="151">
        <f t="shared" ref="S115:S116" si="56">O115</f>
        <v>1200</v>
      </c>
      <c r="T115" s="151">
        <f t="shared" si="53"/>
        <v>1600</v>
      </c>
      <c r="U115" s="151">
        <f t="shared" si="53"/>
        <v>1600</v>
      </c>
      <c r="V115" s="151">
        <f t="shared" si="53"/>
        <v>1600</v>
      </c>
      <c r="W115" s="151">
        <f t="shared" si="54"/>
        <v>1200</v>
      </c>
      <c r="X115" s="151">
        <f t="shared" si="54"/>
        <v>1600</v>
      </c>
      <c r="Y115" s="151">
        <f t="shared" si="55"/>
        <v>1200</v>
      </c>
      <c r="Z115" s="48" t="s">
        <v>3341</v>
      </c>
      <c r="AA115" s="206" t="s">
        <v>3138</v>
      </c>
    </row>
    <row r="116" spans="1:27" ht="37.5" customHeight="1" x14ac:dyDescent="0.25">
      <c r="A116" s="353"/>
      <c r="B116" s="334"/>
      <c r="C116" s="206" t="s">
        <v>2323</v>
      </c>
      <c r="D116" s="206" t="s">
        <v>3152</v>
      </c>
      <c r="E116" s="33">
        <v>400</v>
      </c>
      <c r="F116" s="33">
        <v>600</v>
      </c>
      <c r="G116" s="279">
        <v>900</v>
      </c>
      <c r="H116" s="279"/>
      <c r="I116" s="281">
        <v>1500</v>
      </c>
      <c r="J116" s="260">
        <v>1.2</v>
      </c>
      <c r="K116" s="103"/>
      <c r="L116" s="151"/>
      <c r="M116" s="103"/>
      <c r="N116" s="65">
        <v>1.2</v>
      </c>
      <c r="O116" s="45">
        <f t="shared" si="30"/>
        <v>1080</v>
      </c>
      <c r="P116" s="278">
        <f>P118-G118+G116</f>
        <v>1500</v>
      </c>
      <c r="Q116" s="103">
        <f t="shared" si="31"/>
        <v>1500</v>
      </c>
      <c r="R116" s="103">
        <f t="shared" si="32"/>
        <v>1500</v>
      </c>
      <c r="S116" s="151">
        <f t="shared" si="56"/>
        <v>1080</v>
      </c>
      <c r="T116" s="151">
        <f t="shared" si="53"/>
        <v>1500</v>
      </c>
      <c r="U116" s="151">
        <f t="shared" si="53"/>
        <v>1500</v>
      </c>
      <c r="V116" s="151">
        <f t="shared" si="53"/>
        <v>1500</v>
      </c>
      <c r="W116" s="151">
        <f t="shared" si="54"/>
        <v>1080</v>
      </c>
      <c r="X116" s="151">
        <f t="shared" si="54"/>
        <v>1500</v>
      </c>
      <c r="Y116" s="151">
        <f t="shared" si="55"/>
        <v>1080</v>
      </c>
      <c r="Z116" s="48" t="s">
        <v>3341</v>
      </c>
      <c r="AA116" s="206" t="s">
        <v>3138</v>
      </c>
    </row>
    <row r="117" spans="1:27" ht="37.5" customHeight="1" x14ac:dyDescent="0.25">
      <c r="A117" s="353"/>
      <c r="B117" s="334"/>
      <c r="C117" s="206" t="s">
        <v>2599</v>
      </c>
      <c r="D117" s="206" t="s">
        <v>2592</v>
      </c>
      <c r="E117" s="33">
        <v>320</v>
      </c>
      <c r="F117" s="33">
        <v>300</v>
      </c>
      <c r="G117" s="258">
        <v>500</v>
      </c>
      <c r="H117" s="279"/>
      <c r="I117" s="281">
        <v>580</v>
      </c>
      <c r="J117" s="260">
        <v>1.2</v>
      </c>
      <c r="K117" s="103">
        <v>600</v>
      </c>
      <c r="L117" s="151">
        <v>750</v>
      </c>
      <c r="M117" s="103">
        <v>900</v>
      </c>
      <c r="N117" s="65">
        <v>1.2</v>
      </c>
      <c r="O117" s="45">
        <f t="shared" si="30"/>
        <v>600</v>
      </c>
      <c r="P117" s="278">
        <v>750</v>
      </c>
      <c r="Q117" s="103">
        <f t="shared" si="31"/>
        <v>750</v>
      </c>
      <c r="R117" s="103">
        <f t="shared" si="32"/>
        <v>750</v>
      </c>
      <c r="S117" s="151">
        <f>P117</f>
        <v>750</v>
      </c>
      <c r="T117" s="151">
        <f t="shared" ref="T117:V117" si="57">Q117</f>
        <v>750</v>
      </c>
      <c r="U117" s="151">
        <f t="shared" si="57"/>
        <v>750</v>
      </c>
      <c r="V117" s="151">
        <f t="shared" si="57"/>
        <v>750</v>
      </c>
      <c r="W117" s="151">
        <f>T117</f>
        <v>750</v>
      </c>
      <c r="X117" s="151">
        <f>U117</f>
        <v>750</v>
      </c>
      <c r="Y117" s="151">
        <f t="shared" si="55"/>
        <v>750</v>
      </c>
      <c r="Z117" s="103" t="s">
        <v>3353</v>
      </c>
      <c r="AA117" s="104" t="s">
        <v>3153</v>
      </c>
    </row>
    <row r="118" spans="1:27" ht="37.5" x14ac:dyDescent="0.25">
      <c r="A118" s="353"/>
      <c r="B118" s="334"/>
      <c r="C118" s="206" t="s">
        <v>789</v>
      </c>
      <c r="D118" s="206" t="s">
        <v>2326</v>
      </c>
      <c r="E118" s="33"/>
      <c r="F118" s="33">
        <v>600</v>
      </c>
      <c r="G118" s="258">
        <v>600</v>
      </c>
      <c r="H118" s="279"/>
      <c r="I118" s="281">
        <v>920</v>
      </c>
      <c r="J118" s="260">
        <v>1.2</v>
      </c>
      <c r="K118" s="103">
        <v>960</v>
      </c>
      <c r="L118" s="151">
        <v>1200</v>
      </c>
      <c r="M118" s="103">
        <v>1440</v>
      </c>
      <c r="N118" s="65">
        <v>1.2</v>
      </c>
      <c r="O118" s="45">
        <f t="shared" si="30"/>
        <v>720</v>
      </c>
      <c r="P118" s="278">
        <v>1200</v>
      </c>
      <c r="Q118" s="103">
        <f t="shared" si="31"/>
        <v>1200</v>
      </c>
      <c r="R118" s="103">
        <f t="shared" si="32"/>
        <v>1200</v>
      </c>
      <c r="S118" s="151">
        <f>P118*0.6</f>
        <v>720</v>
      </c>
      <c r="T118" s="151">
        <f t="shared" ref="T118:V119" si="58">Q118*0.6</f>
        <v>720</v>
      </c>
      <c r="U118" s="151">
        <f t="shared" si="58"/>
        <v>720</v>
      </c>
      <c r="V118" s="151">
        <f t="shared" si="58"/>
        <v>432</v>
      </c>
      <c r="W118" s="151">
        <f>T118*0.6</f>
        <v>432</v>
      </c>
      <c r="X118" s="151">
        <f>U118*0.6</f>
        <v>432</v>
      </c>
      <c r="Y118" s="151">
        <f t="shared" si="55"/>
        <v>720</v>
      </c>
      <c r="Z118" s="103" t="s">
        <v>3353</v>
      </c>
      <c r="AA118" s="104" t="s">
        <v>3153</v>
      </c>
    </row>
    <row r="119" spans="1:27" ht="37.5" x14ac:dyDescent="0.25">
      <c r="A119" s="354"/>
      <c r="B119" s="333"/>
      <c r="C119" s="206" t="s">
        <v>3167</v>
      </c>
      <c r="D119" s="206" t="s">
        <v>3168</v>
      </c>
      <c r="E119" s="33"/>
      <c r="F119" s="33"/>
      <c r="G119" s="258"/>
      <c r="H119" s="279">
        <v>300</v>
      </c>
      <c r="I119" s="281"/>
      <c r="J119" s="260"/>
      <c r="K119" s="103">
        <v>480</v>
      </c>
      <c r="L119" s="151">
        <v>600</v>
      </c>
      <c r="M119" s="103">
        <f t="shared" ref="M119" si="59">L119*1.2</f>
        <v>720</v>
      </c>
      <c r="N119" s="65"/>
      <c r="O119" s="45"/>
      <c r="P119" s="278">
        <v>600</v>
      </c>
      <c r="Q119" s="103">
        <f t="shared" si="31"/>
        <v>600</v>
      </c>
      <c r="R119" s="103">
        <f t="shared" si="32"/>
        <v>600</v>
      </c>
      <c r="S119" s="151">
        <f>P119*0.6</f>
        <v>360</v>
      </c>
      <c r="T119" s="151">
        <f t="shared" si="58"/>
        <v>360</v>
      </c>
      <c r="U119" s="151">
        <f t="shared" si="58"/>
        <v>360</v>
      </c>
      <c r="V119" s="151">
        <f t="shared" si="58"/>
        <v>216</v>
      </c>
      <c r="W119" s="151">
        <f>T119*0.6</f>
        <v>216</v>
      </c>
      <c r="X119" s="151">
        <f>U119*0.6</f>
        <v>216</v>
      </c>
      <c r="Y119" s="151">
        <f t="shared" si="55"/>
        <v>360</v>
      </c>
      <c r="Z119" s="103" t="s">
        <v>3353</v>
      </c>
      <c r="AA119" s="104" t="s">
        <v>3169</v>
      </c>
    </row>
    <row r="120" spans="1:27" ht="18.75" customHeight="1" x14ac:dyDescent="0.25">
      <c r="A120" s="352" t="s">
        <v>197</v>
      </c>
      <c r="B120" s="332" t="s">
        <v>211</v>
      </c>
      <c r="C120" s="206" t="s">
        <v>364</v>
      </c>
      <c r="D120" s="206" t="s">
        <v>2482</v>
      </c>
      <c r="E120" s="33">
        <v>350</v>
      </c>
      <c r="F120" s="33">
        <v>800</v>
      </c>
      <c r="G120" s="258">
        <v>1000</v>
      </c>
      <c r="H120" s="279"/>
      <c r="I120" s="281">
        <v>1600</v>
      </c>
      <c r="J120" s="260">
        <v>1.2</v>
      </c>
      <c r="K120" s="103"/>
      <c r="L120" s="151"/>
      <c r="M120" s="103"/>
      <c r="N120" s="65">
        <v>1.2</v>
      </c>
      <c r="O120" s="45">
        <f t="shared" si="30"/>
        <v>1200</v>
      </c>
      <c r="P120" s="278">
        <v>1200</v>
      </c>
      <c r="Q120" s="103">
        <f t="shared" si="31"/>
        <v>1200</v>
      </c>
      <c r="R120" s="103">
        <f t="shared" si="32"/>
        <v>1200</v>
      </c>
      <c r="S120" s="151">
        <f>O120</f>
        <v>1200</v>
      </c>
      <c r="T120" s="151">
        <f t="shared" ref="T120:V132" si="60">P120</f>
        <v>1200</v>
      </c>
      <c r="U120" s="151">
        <f t="shared" si="60"/>
        <v>1200</v>
      </c>
      <c r="V120" s="151">
        <f t="shared" si="60"/>
        <v>1200</v>
      </c>
      <c r="W120" s="151">
        <f t="shared" ref="W120:W132" si="61">S120</f>
        <v>1200</v>
      </c>
      <c r="X120" s="151">
        <f t="shared" ref="X120:X132" si="62">T120</f>
        <v>1200</v>
      </c>
      <c r="Y120" s="151">
        <f t="shared" si="55"/>
        <v>1200</v>
      </c>
      <c r="Z120" s="48" t="s">
        <v>3341</v>
      </c>
      <c r="AA120" s="206"/>
    </row>
    <row r="121" spans="1:27" ht="21.75" customHeight="1" x14ac:dyDescent="0.25">
      <c r="A121" s="354"/>
      <c r="B121" s="333"/>
      <c r="C121" s="206" t="s">
        <v>2482</v>
      </c>
      <c r="D121" s="206" t="s">
        <v>321</v>
      </c>
      <c r="E121" s="33">
        <v>200</v>
      </c>
      <c r="F121" s="33">
        <v>500</v>
      </c>
      <c r="G121" s="258">
        <v>600</v>
      </c>
      <c r="H121" s="279"/>
      <c r="I121" s="281">
        <v>970</v>
      </c>
      <c r="J121" s="260">
        <v>1.2</v>
      </c>
      <c r="K121" s="103"/>
      <c r="L121" s="151"/>
      <c r="M121" s="103"/>
      <c r="N121" s="65">
        <v>1.2</v>
      </c>
      <c r="O121" s="45">
        <f t="shared" si="30"/>
        <v>720</v>
      </c>
      <c r="P121" s="278">
        <v>720</v>
      </c>
      <c r="Q121" s="103">
        <f t="shared" si="31"/>
        <v>720</v>
      </c>
      <c r="R121" s="103">
        <f t="shared" si="32"/>
        <v>720</v>
      </c>
      <c r="S121" s="151">
        <f t="shared" ref="S121:S132" si="63">O121</f>
        <v>720</v>
      </c>
      <c r="T121" s="151">
        <f t="shared" si="60"/>
        <v>720</v>
      </c>
      <c r="U121" s="151">
        <f t="shared" si="60"/>
        <v>720</v>
      </c>
      <c r="V121" s="151">
        <f t="shared" si="60"/>
        <v>720</v>
      </c>
      <c r="W121" s="151">
        <f t="shared" si="61"/>
        <v>720</v>
      </c>
      <c r="X121" s="151">
        <f t="shared" si="62"/>
        <v>720</v>
      </c>
      <c r="Y121" s="151">
        <f t="shared" si="55"/>
        <v>720</v>
      </c>
      <c r="Z121" s="48" t="s">
        <v>3341</v>
      </c>
      <c r="AA121" s="206"/>
    </row>
    <row r="122" spans="1:27" ht="21.75" customHeight="1" x14ac:dyDescent="0.25">
      <c r="A122" s="352" t="s">
        <v>198</v>
      </c>
      <c r="B122" s="332" t="s">
        <v>365</v>
      </c>
      <c r="C122" s="206" t="s">
        <v>364</v>
      </c>
      <c r="D122" s="206" t="s">
        <v>367</v>
      </c>
      <c r="E122" s="33">
        <v>500</v>
      </c>
      <c r="F122" s="33">
        <v>800</v>
      </c>
      <c r="G122" s="258">
        <v>1000</v>
      </c>
      <c r="H122" s="279"/>
      <c r="I122" s="281">
        <v>1800</v>
      </c>
      <c r="J122" s="260">
        <v>1.2</v>
      </c>
      <c r="K122" s="103"/>
      <c r="L122" s="151"/>
      <c r="M122" s="103"/>
      <c r="N122" s="65">
        <v>1.2</v>
      </c>
      <c r="O122" s="45">
        <f t="shared" si="30"/>
        <v>1200</v>
      </c>
      <c r="P122" s="278">
        <v>1200</v>
      </c>
      <c r="Q122" s="103">
        <f t="shared" si="31"/>
        <v>1200</v>
      </c>
      <c r="R122" s="103">
        <f t="shared" si="32"/>
        <v>1200</v>
      </c>
      <c r="S122" s="151">
        <f t="shared" si="63"/>
        <v>1200</v>
      </c>
      <c r="T122" s="151">
        <f t="shared" si="60"/>
        <v>1200</v>
      </c>
      <c r="U122" s="151">
        <f t="shared" si="60"/>
        <v>1200</v>
      </c>
      <c r="V122" s="151">
        <f t="shared" si="60"/>
        <v>1200</v>
      </c>
      <c r="W122" s="151">
        <f t="shared" si="61"/>
        <v>1200</v>
      </c>
      <c r="X122" s="151">
        <f t="shared" si="62"/>
        <v>1200</v>
      </c>
      <c r="Y122" s="151">
        <f t="shared" si="55"/>
        <v>1200</v>
      </c>
      <c r="Z122" s="48" t="s">
        <v>3341</v>
      </c>
      <c r="AA122" s="206"/>
    </row>
    <row r="123" spans="1:27" ht="21.75" customHeight="1" x14ac:dyDescent="0.25">
      <c r="A123" s="354"/>
      <c r="B123" s="333"/>
      <c r="C123" s="206" t="s">
        <v>367</v>
      </c>
      <c r="D123" s="206" t="s">
        <v>21</v>
      </c>
      <c r="E123" s="33"/>
      <c r="F123" s="33">
        <v>500</v>
      </c>
      <c r="G123" s="258">
        <v>540</v>
      </c>
      <c r="H123" s="279"/>
      <c r="I123" s="281">
        <v>900</v>
      </c>
      <c r="J123" s="260">
        <v>1.2</v>
      </c>
      <c r="K123" s="103"/>
      <c r="L123" s="151"/>
      <c r="M123" s="103"/>
      <c r="N123" s="65">
        <v>1.2</v>
      </c>
      <c r="O123" s="45">
        <f t="shared" si="30"/>
        <v>648</v>
      </c>
      <c r="P123" s="278">
        <v>648</v>
      </c>
      <c r="Q123" s="103">
        <f t="shared" si="31"/>
        <v>648</v>
      </c>
      <c r="R123" s="103">
        <f t="shared" si="32"/>
        <v>648</v>
      </c>
      <c r="S123" s="151">
        <f t="shared" si="63"/>
        <v>648</v>
      </c>
      <c r="T123" s="151">
        <f t="shared" si="60"/>
        <v>648</v>
      </c>
      <c r="U123" s="151">
        <f t="shared" si="60"/>
        <v>648</v>
      </c>
      <c r="V123" s="151">
        <f t="shared" si="60"/>
        <v>648</v>
      </c>
      <c r="W123" s="151">
        <f t="shared" si="61"/>
        <v>648</v>
      </c>
      <c r="X123" s="151">
        <f t="shared" si="62"/>
        <v>648</v>
      </c>
      <c r="Y123" s="151">
        <f t="shared" si="55"/>
        <v>648</v>
      </c>
      <c r="Z123" s="48" t="s">
        <v>3341</v>
      </c>
      <c r="AA123" s="104" t="s">
        <v>108</v>
      </c>
    </row>
    <row r="124" spans="1:27" ht="39" customHeight="1" x14ac:dyDescent="0.25">
      <c r="A124" s="60" t="s">
        <v>368</v>
      </c>
      <c r="B124" s="195" t="s">
        <v>369</v>
      </c>
      <c r="C124" s="206" t="s">
        <v>370</v>
      </c>
      <c r="D124" s="206" t="s">
        <v>371</v>
      </c>
      <c r="E124" s="33">
        <v>250</v>
      </c>
      <c r="F124" s="33">
        <v>500</v>
      </c>
      <c r="G124" s="258">
        <v>580</v>
      </c>
      <c r="H124" s="279"/>
      <c r="I124" s="281">
        <v>970</v>
      </c>
      <c r="J124" s="260">
        <v>1.2</v>
      </c>
      <c r="K124" s="103"/>
      <c r="L124" s="151"/>
      <c r="M124" s="103"/>
      <c r="N124" s="65">
        <v>1.2</v>
      </c>
      <c r="O124" s="45">
        <f t="shared" si="30"/>
        <v>696</v>
      </c>
      <c r="P124" s="278">
        <v>696</v>
      </c>
      <c r="Q124" s="103">
        <f t="shared" si="31"/>
        <v>696</v>
      </c>
      <c r="R124" s="103">
        <f t="shared" si="32"/>
        <v>696</v>
      </c>
      <c r="S124" s="151">
        <f t="shared" si="63"/>
        <v>696</v>
      </c>
      <c r="T124" s="151">
        <f t="shared" si="60"/>
        <v>696</v>
      </c>
      <c r="U124" s="151">
        <f t="shared" si="60"/>
        <v>696</v>
      </c>
      <c r="V124" s="151">
        <f t="shared" si="60"/>
        <v>696</v>
      </c>
      <c r="W124" s="151">
        <f t="shared" si="61"/>
        <v>696</v>
      </c>
      <c r="X124" s="151">
        <f t="shared" si="62"/>
        <v>696</v>
      </c>
      <c r="Y124" s="151">
        <f t="shared" si="55"/>
        <v>696</v>
      </c>
      <c r="Z124" s="48" t="s">
        <v>3341</v>
      </c>
      <c r="AA124" s="206"/>
    </row>
    <row r="125" spans="1:27" ht="59.25" customHeight="1" x14ac:dyDescent="0.25">
      <c r="A125" s="60" t="s">
        <v>372</v>
      </c>
      <c r="B125" s="195" t="s">
        <v>373</v>
      </c>
      <c r="C125" s="206" t="s">
        <v>374</v>
      </c>
      <c r="D125" s="206" t="s">
        <v>375</v>
      </c>
      <c r="E125" s="33">
        <v>350</v>
      </c>
      <c r="F125" s="33">
        <v>800</v>
      </c>
      <c r="G125" s="258">
        <v>870</v>
      </c>
      <c r="H125" s="279"/>
      <c r="I125" s="281">
        <v>1450</v>
      </c>
      <c r="J125" s="260">
        <v>1.2</v>
      </c>
      <c r="K125" s="103"/>
      <c r="L125" s="151"/>
      <c r="M125" s="103"/>
      <c r="N125" s="65">
        <v>1.2</v>
      </c>
      <c r="O125" s="45">
        <f t="shared" si="30"/>
        <v>1044</v>
      </c>
      <c r="P125" s="278">
        <v>1044</v>
      </c>
      <c r="Q125" s="103">
        <f t="shared" si="31"/>
        <v>1044</v>
      </c>
      <c r="R125" s="103">
        <f t="shared" si="32"/>
        <v>1044</v>
      </c>
      <c r="S125" s="151">
        <f t="shared" si="63"/>
        <v>1044</v>
      </c>
      <c r="T125" s="151">
        <f t="shared" si="60"/>
        <v>1044</v>
      </c>
      <c r="U125" s="151">
        <f t="shared" si="60"/>
        <v>1044</v>
      </c>
      <c r="V125" s="151">
        <f t="shared" si="60"/>
        <v>1044</v>
      </c>
      <c r="W125" s="151">
        <f t="shared" si="61"/>
        <v>1044</v>
      </c>
      <c r="X125" s="151">
        <f t="shared" si="62"/>
        <v>1044</v>
      </c>
      <c r="Y125" s="151">
        <f t="shared" si="55"/>
        <v>1044</v>
      </c>
      <c r="Z125" s="48" t="s">
        <v>3341</v>
      </c>
      <c r="AA125" s="206"/>
    </row>
    <row r="126" spans="1:27" ht="42.75" customHeight="1" x14ac:dyDescent="0.25">
      <c r="A126" s="60" t="s">
        <v>376</v>
      </c>
      <c r="B126" s="195" t="s">
        <v>377</v>
      </c>
      <c r="C126" s="206" t="s">
        <v>378</v>
      </c>
      <c r="D126" s="206" t="s">
        <v>379</v>
      </c>
      <c r="E126" s="33">
        <v>450</v>
      </c>
      <c r="F126" s="33">
        <v>600</v>
      </c>
      <c r="G126" s="258">
        <v>700</v>
      </c>
      <c r="H126" s="279"/>
      <c r="I126" s="281">
        <v>840</v>
      </c>
      <c r="J126" s="260">
        <v>1.2</v>
      </c>
      <c r="K126" s="103"/>
      <c r="L126" s="151"/>
      <c r="M126" s="103"/>
      <c r="N126" s="65">
        <v>1.2</v>
      </c>
      <c r="O126" s="45">
        <f t="shared" si="30"/>
        <v>840</v>
      </c>
      <c r="P126" s="278">
        <v>840</v>
      </c>
      <c r="Q126" s="103">
        <f t="shared" si="31"/>
        <v>840</v>
      </c>
      <c r="R126" s="103">
        <f t="shared" si="32"/>
        <v>840</v>
      </c>
      <c r="S126" s="151">
        <f t="shared" si="63"/>
        <v>840</v>
      </c>
      <c r="T126" s="151">
        <f t="shared" si="60"/>
        <v>840</v>
      </c>
      <c r="U126" s="151">
        <f t="shared" si="60"/>
        <v>840</v>
      </c>
      <c r="V126" s="151">
        <f t="shared" si="60"/>
        <v>840</v>
      </c>
      <c r="W126" s="151">
        <f t="shared" si="61"/>
        <v>840</v>
      </c>
      <c r="X126" s="151">
        <f t="shared" si="62"/>
        <v>840</v>
      </c>
      <c r="Y126" s="151">
        <f t="shared" si="55"/>
        <v>840</v>
      </c>
      <c r="Z126" s="48" t="s">
        <v>3341</v>
      </c>
      <c r="AA126" s="206"/>
    </row>
    <row r="127" spans="1:27" ht="42.75" customHeight="1" x14ac:dyDescent="0.25">
      <c r="A127" s="60" t="s">
        <v>380</v>
      </c>
      <c r="B127" s="195" t="s">
        <v>381</v>
      </c>
      <c r="C127" s="206" t="s">
        <v>366</v>
      </c>
      <c r="D127" s="206" t="s">
        <v>382</v>
      </c>
      <c r="E127" s="8">
        <v>500</v>
      </c>
      <c r="F127" s="8">
        <v>1100</v>
      </c>
      <c r="G127" s="279">
        <v>1500</v>
      </c>
      <c r="H127" s="279"/>
      <c r="I127" s="281">
        <v>2500</v>
      </c>
      <c r="J127" s="260">
        <v>1.2</v>
      </c>
      <c r="K127" s="103"/>
      <c r="L127" s="151"/>
      <c r="M127" s="103"/>
      <c r="N127" s="65">
        <v>1.2</v>
      </c>
      <c r="O127" s="45">
        <f t="shared" si="30"/>
        <v>1800</v>
      </c>
      <c r="P127" s="278">
        <v>1800</v>
      </c>
      <c r="Q127" s="103">
        <f t="shared" si="31"/>
        <v>1800</v>
      </c>
      <c r="R127" s="103">
        <f t="shared" si="32"/>
        <v>1800</v>
      </c>
      <c r="S127" s="151">
        <f t="shared" si="63"/>
        <v>1800</v>
      </c>
      <c r="T127" s="151">
        <f t="shared" si="60"/>
        <v>1800</v>
      </c>
      <c r="U127" s="151">
        <f t="shared" si="60"/>
        <v>1800</v>
      </c>
      <c r="V127" s="151">
        <f t="shared" si="60"/>
        <v>1800</v>
      </c>
      <c r="W127" s="151">
        <f t="shared" si="61"/>
        <v>1800</v>
      </c>
      <c r="X127" s="151">
        <f t="shared" si="62"/>
        <v>1800</v>
      </c>
      <c r="Y127" s="151">
        <f t="shared" si="55"/>
        <v>1800</v>
      </c>
      <c r="Z127" s="48" t="s">
        <v>3341</v>
      </c>
      <c r="AA127" s="206"/>
    </row>
    <row r="128" spans="1:27" ht="37.5" customHeight="1" x14ac:dyDescent="0.25">
      <c r="A128" s="60" t="s">
        <v>383</v>
      </c>
      <c r="B128" s="195" t="s">
        <v>384</v>
      </c>
      <c r="C128" s="206" t="s">
        <v>366</v>
      </c>
      <c r="D128" s="206" t="s">
        <v>385</v>
      </c>
      <c r="E128" s="8">
        <v>550</v>
      </c>
      <c r="F128" s="8">
        <v>1100</v>
      </c>
      <c r="G128" s="279">
        <v>1500</v>
      </c>
      <c r="H128" s="279"/>
      <c r="I128" s="281">
        <v>2900</v>
      </c>
      <c r="J128" s="260">
        <v>1.2</v>
      </c>
      <c r="K128" s="103"/>
      <c r="L128" s="151"/>
      <c r="M128" s="103"/>
      <c r="N128" s="65">
        <v>1.2</v>
      </c>
      <c r="O128" s="45">
        <f t="shared" si="30"/>
        <v>1800</v>
      </c>
      <c r="P128" s="278">
        <v>1800</v>
      </c>
      <c r="Q128" s="103">
        <f t="shared" si="31"/>
        <v>1800</v>
      </c>
      <c r="R128" s="103">
        <f t="shared" si="32"/>
        <v>1800</v>
      </c>
      <c r="S128" s="151">
        <f t="shared" si="63"/>
        <v>1800</v>
      </c>
      <c r="T128" s="151">
        <f t="shared" si="60"/>
        <v>1800</v>
      </c>
      <c r="U128" s="151">
        <f t="shared" si="60"/>
        <v>1800</v>
      </c>
      <c r="V128" s="151">
        <f t="shared" si="60"/>
        <v>1800</v>
      </c>
      <c r="W128" s="151">
        <f t="shared" si="61"/>
        <v>1800</v>
      </c>
      <c r="X128" s="151">
        <f t="shared" si="62"/>
        <v>1800</v>
      </c>
      <c r="Y128" s="151">
        <f t="shared" si="55"/>
        <v>1800</v>
      </c>
      <c r="Z128" s="48" t="s">
        <v>3341</v>
      </c>
      <c r="AA128" s="206"/>
    </row>
    <row r="129" spans="1:27" ht="36.75" customHeight="1" x14ac:dyDescent="0.25">
      <c r="A129" s="60" t="s">
        <v>386</v>
      </c>
      <c r="B129" s="195" t="s">
        <v>387</v>
      </c>
      <c r="C129" s="206" t="s">
        <v>366</v>
      </c>
      <c r="D129" s="206" t="s">
        <v>388</v>
      </c>
      <c r="E129" s="8">
        <v>700</v>
      </c>
      <c r="F129" s="8">
        <v>1100</v>
      </c>
      <c r="G129" s="279">
        <v>1500</v>
      </c>
      <c r="H129" s="279"/>
      <c r="I129" s="281">
        <v>2500</v>
      </c>
      <c r="J129" s="260">
        <v>1.2</v>
      </c>
      <c r="K129" s="103"/>
      <c r="L129" s="151"/>
      <c r="M129" s="103"/>
      <c r="N129" s="65">
        <v>1.2</v>
      </c>
      <c r="O129" s="45">
        <f t="shared" si="30"/>
        <v>1800</v>
      </c>
      <c r="P129" s="278">
        <v>1800</v>
      </c>
      <c r="Q129" s="103">
        <f t="shared" si="31"/>
        <v>1800</v>
      </c>
      <c r="R129" s="103">
        <f t="shared" si="32"/>
        <v>1800</v>
      </c>
      <c r="S129" s="151">
        <f t="shared" si="63"/>
        <v>1800</v>
      </c>
      <c r="T129" s="151">
        <f t="shared" si="60"/>
        <v>1800</v>
      </c>
      <c r="U129" s="151">
        <f t="shared" si="60"/>
        <v>1800</v>
      </c>
      <c r="V129" s="151">
        <f t="shared" si="60"/>
        <v>1800</v>
      </c>
      <c r="W129" s="151">
        <f t="shared" si="61"/>
        <v>1800</v>
      </c>
      <c r="X129" s="151">
        <f t="shared" si="62"/>
        <v>1800</v>
      </c>
      <c r="Y129" s="151">
        <f t="shared" si="55"/>
        <v>1800</v>
      </c>
      <c r="Z129" s="48" t="s">
        <v>3341</v>
      </c>
      <c r="AA129" s="206"/>
    </row>
    <row r="130" spans="1:27" ht="39.75" customHeight="1" x14ac:dyDescent="0.25">
      <c r="A130" s="60" t="s">
        <v>389</v>
      </c>
      <c r="B130" s="195" t="s">
        <v>390</v>
      </c>
      <c r="C130" s="206" t="s">
        <v>3157</v>
      </c>
      <c r="D130" s="206" t="s">
        <v>391</v>
      </c>
      <c r="E130" s="33">
        <v>350</v>
      </c>
      <c r="F130" s="33">
        <v>910</v>
      </c>
      <c r="G130" s="258">
        <v>910</v>
      </c>
      <c r="H130" s="279"/>
      <c r="I130" s="281">
        <v>1300</v>
      </c>
      <c r="J130" s="260">
        <v>1.2</v>
      </c>
      <c r="K130" s="103"/>
      <c r="L130" s="151"/>
      <c r="M130" s="103"/>
      <c r="N130" s="65">
        <v>1.2</v>
      </c>
      <c r="O130" s="45">
        <f t="shared" si="30"/>
        <v>1092</v>
      </c>
      <c r="P130" s="278">
        <v>1092</v>
      </c>
      <c r="Q130" s="103">
        <f t="shared" si="31"/>
        <v>1092</v>
      </c>
      <c r="R130" s="103">
        <f t="shared" si="32"/>
        <v>1092</v>
      </c>
      <c r="S130" s="151">
        <f t="shared" si="63"/>
        <v>1092</v>
      </c>
      <c r="T130" s="151">
        <f t="shared" si="60"/>
        <v>1092</v>
      </c>
      <c r="U130" s="151">
        <f t="shared" si="60"/>
        <v>1092</v>
      </c>
      <c r="V130" s="151">
        <f t="shared" si="60"/>
        <v>1092</v>
      </c>
      <c r="W130" s="151">
        <f t="shared" si="61"/>
        <v>1092</v>
      </c>
      <c r="X130" s="151">
        <f t="shared" si="62"/>
        <v>1092</v>
      </c>
      <c r="Y130" s="151">
        <f t="shared" si="55"/>
        <v>1092</v>
      </c>
      <c r="Z130" s="48" t="s">
        <v>3341</v>
      </c>
      <c r="AA130" s="206" t="s">
        <v>3138</v>
      </c>
    </row>
    <row r="131" spans="1:27" ht="40.5" customHeight="1" x14ac:dyDescent="0.25">
      <c r="A131" s="60" t="s">
        <v>392</v>
      </c>
      <c r="B131" s="195" t="s">
        <v>3154</v>
      </c>
      <c r="C131" s="206" t="s">
        <v>366</v>
      </c>
      <c r="D131" s="206" t="s">
        <v>3155</v>
      </c>
      <c r="E131" s="33">
        <v>400</v>
      </c>
      <c r="F131" s="33">
        <v>800</v>
      </c>
      <c r="G131" s="258">
        <v>800</v>
      </c>
      <c r="H131" s="279"/>
      <c r="I131" s="281">
        <v>1900</v>
      </c>
      <c r="J131" s="260">
        <v>1.2</v>
      </c>
      <c r="K131" s="103"/>
      <c r="L131" s="151"/>
      <c r="M131" s="103"/>
      <c r="N131" s="65">
        <v>1.2</v>
      </c>
      <c r="O131" s="45">
        <f t="shared" si="30"/>
        <v>960</v>
      </c>
      <c r="P131" s="278">
        <v>960</v>
      </c>
      <c r="Q131" s="103">
        <f t="shared" si="31"/>
        <v>960</v>
      </c>
      <c r="R131" s="103">
        <f t="shared" si="32"/>
        <v>960</v>
      </c>
      <c r="S131" s="151">
        <f t="shared" si="63"/>
        <v>960</v>
      </c>
      <c r="T131" s="151">
        <f t="shared" si="60"/>
        <v>960</v>
      </c>
      <c r="U131" s="151">
        <f t="shared" si="60"/>
        <v>960</v>
      </c>
      <c r="V131" s="151">
        <f t="shared" si="60"/>
        <v>960</v>
      </c>
      <c r="W131" s="151">
        <f t="shared" si="61"/>
        <v>960</v>
      </c>
      <c r="X131" s="151">
        <f t="shared" si="62"/>
        <v>960</v>
      </c>
      <c r="Y131" s="151">
        <f t="shared" si="55"/>
        <v>960</v>
      </c>
      <c r="Z131" s="48" t="s">
        <v>3341</v>
      </c>
      <c r="AA131" s="206" t="s">
        <v>3138</v>
      </c>
    </row>
    <row r="132" spans="1:27" ht="40.5" customHeight="1" x14ac:dyDescent="0.25">
      <c r="A132" s="352" t="s">
        <v>393</v>
      </c>
      <c r="B132" s="332" t="s">
        <v>394</v>
      </c>
      <c r="C132" s="206" t="s">
        <v>364</v>
      </c>
      <c r="D132" s="206" t="s">
        <v>3156</v>
      </c>
      <c r="E132" s="33">
        <v>300</v>
      </c>
      <c r="F132" s="33">
        <v>910</v>
      </c>
      <c r="G132" s="258">
        <v>900</v>
      </c>
      <c r="H132" s="279"/>
      <c r="I132" s="281">
        <v>2100</v>
      </c>
      <c r="J132" s="260">
        <v>1.2</v>
      </c>
      <c r="K132" s="103"/>
      <c r="L132" s="151"/>
      <c r="M132" s="103"/>
      <c r="N132" s="65">
        <v>1.2</v>
      </c>
      <c r="O132" s="45">
        <f t="shared" si="30"/>
        <v>1080</v>
      </c>
      <c r="P132" s="278">
        <f>P133-G133+G132</f>
        <v>1650</v>
      </c>
      <c r="Q132" s="103">
        <f t="shared" si="31"/>
        <v>1650</v>
      </c>
      <c r="R132" s="103">
        <f t="shared" si="32"/>
        <v>1650</v>
      </c>
      <c r="S132" s="151">
        <f t="shared" si="63"/>
        <v>1080</v>
      </c>
      <c r="T132" s="151">
        <f t="shared" si="60"/>
        <v>1650</v>
      </c>
      <c r="U132" s="151">
        <f t="shared" si="60"/>
        <v>1650</v>
      </c>
      <c r="V132" s="151">
        <f t="shared" si="60"/>
        <v>1650</v>
      </c>
      <c r="W132" s="151">
        <f t="shared" si="61"/>
        <v>1080</v>
      </c>
      <c r="X132" s="151">
        <f t="shared" si="62"/>
        <v>1650</v>
      </c>
      <c r="Y132" s="151">
        <f t="shared" si="55"/>
        <v>1080</v>
      </c>
      <c r="Z132" s="48" t="s">
        <v>3448</v>
      </c>
      <c r="AA132" s="206" t="s">
        <v>3138</v>
      </c>
    </row>
    <row r="133" spans="1:27" ht="40.5" customHeight="1" x14ac:dyDescent="0.25">
      <c r="A133" s="354"/>
      <c r="B133" s="333"/>
      <c r="C133" s="206" t="s">
        <v>3166</v>
      </c>
      <c r="D133" s="206" t="s">
        <v>150</v>
      </c>
      <c r="E133" s="33"/>
      <c r="F133" s="33"/>
      <c r="G133" s="258"/>
      <c r="H133" s="279">
        <v>400</v>
      </c>
      <c r="I133" s="281"/>
      <c r="J133" s="260"/>
      <c r="K133" s="103">
        <v>600</v>
      </c>
      <c r="L133" s="151">
        <v>750</v>
      </c>
      <c r="M133" s="103">
        <v>900</v>
      </c>
      <c r="N133" s="65"/>
      <c r="O133" s="45"/>
      <c r="P133" s="278">
        <v>750</v>
      </c>
      <c r="Q133" s="103">
        <f t="shared" si="31"/>
        <v>750</v>
      </c>
      <c r="R133" s="103">
        <f t="shared" si="32"/>
        <v>750</v>
      </c>
      <c r="S133" s="151">
        <f>P133*0.6</f>
        <v>450</v>
      </c>
      <c r="T133" s="151">
        <f t="shared" ref="T133:V137" si="64">Q133*0.6</f>
        <v>450</v>
      </c>
      <c r="U133" s="151">
        <f t="shared" si="64"/>
        <v>450</v>
      </c>
      <c r="V133" s="151">
        <f t="shared" si="64"/>
        <v>270</v>
      </c>
      <c r="W133" s="151">
        <f t="shared" ref="W133:X137" si="65">T133*0.6</f>
        <v>270</v>
      </c>
      <c r="X133" s="151">
        <f t="shared" si="65"/>
        <v>270</v>
      </c>
      <c r="Y133" s="151">
        <f t="shared" si="55"/>
        <v>450</v>
      </c>
      <c r="Z133" s="48" t="s">
        <v>108</v>
      </c>
      <c r="AA133" s="206" t="s">
        <v>3142</v>
      </c>
    </row>
    <row r="134" spans="1:27" ht="22.5" customHeight="1" x14ac:dyDescent="0.25">
      <c r="A134" s="60" t="s">
        <v>395</v>
      </c>
      <c r="B134" s="195" t="s">
        <v>396</v>
      </c>
      <c r="C134" s="206" t="s">
        <v>374</v>
      </c>
      <c r="D134" s="206" t="s">
        <v>397</v>
      </c>
      <c r="E134" s="33">
        <v>270</v>
      </c>
      <c r="F134" s="33">
        <v>500</v>
      </c>
      <c r="G134" s="258">
        <v>500</v>
      </c>
      <c r="H134" s="279">
        <v>700</v>
      </c>
      <c r="I134" s="281">
        <v>850</v>
      </c>
      <c r="J134" s="260">
        <v>1.2</v>
      </c>
      <c r="K134" s="103">
        <v>880</v>
      </c>
      <c r="L134" s="151">
        <v>1100</v>
      </c>
      <c r="M134" s="103">
        <v>1320</v>
      </c>
      <c r="N134" s="65">
        <v>1.2</v>
      </c>
      <c r="O134" s="45">
        <f t="shared" si="30"/>
        <v>600</v>
      </c>
      <c r="P134" s="278">
        <v>1100</v>
      </c>
      <c r="Q134" s="103">
        <f t="shared" si="31"/>
        <v>1100</v>
      </c>
      <c r="R134" s="103">
        <f t="shared" si="32"/>
        <v>1100</v>
      </c>
      <c r="S134" s="151">
        <f t="shared" ref="S134:S135" si="66">P134*0.6</f>
        <v>660</v>
      </c>
      <c r="T134" s="151">
        <f t="shared" si="64"/>
        <v>660</v>
      </c>
      <c r="U134" s="151">
        <f t="shared" si="64"/>
        <v>660</v>
      </c>
      <c r="V134" s="151">
        <f t="shared" si="64"/>
        <v>396</v>
      </c>
      <c r="W134" s="151">
        <f t="shared" si="65"/>
        <v>396</v>
      </c>
      <c r="X134" s="151">
        <f t="shared" si="65"/>
        <v>396</v>
      </c>
      <c r="Y134" s="151">
        <f t="shared" si="55"/>
        <v>660</v>
      </c>
      <c r="Z134" s="48" t="s">
        <v>3341</v>
      </c>
      <c r="AA134" s="206" t="s">
        <v>3176</v>
      </c>
    </row>
    <row r="135" spans="1:27" ht="38.25" customHeight="1" x14ac:dyDescent="0.25">
      <c r="A135" s="60" t="s">
        <v>398</v>
      </c>
      <c r="B135" s="195" t="s">
        <v>399</v>
      </c>
      <c r="C135" s="206" t="s">
        <v>400</v>
      </c>
      <c r="D135" s="206" t="s">
        <v>401</v>
      </c>
      <c r="E135" s="33">
        <v>300</v>
      </c>
      <c r="F135" s="33">
        <v>800</v>
      </c>
      <c r="G135" s="258">
        <v>500</v>
      </c>
      <c r="H135" s="279">
        <v>700</v>
      </c>
      <c r="I135" s="281">
        <v>1200</v>
      </c>
      <c r="J135" s="260">
        <v>1.2</v>
      </c>
      <c r="K135" s="103">
        <v>1280</v>
      </c>
      <c r="L135" s="151">
        <v>1600</v>
      </c>
      <c r="M135" s="103">
        <v>1920</v>
      </c>
      <c r="N135" s="65">
        <v>1.2</v>
      </c>
      <c r="O135" s="45">
        <f t="shared" si="30"/>
        <v>600</v>
      </c>
      <c r="P135" s="278">
        <v>1600</v>
      </c>
      <c r="Q135" s="103">
        <f t="shared" si="31"/>
        <v>1600</v>
      </c>
      <c r="R135" s="103">
        <f t="shared" si="32"/>
        <v>1600</v>
      </c>
      <c r="S135" s="151">
        <f t="shared" si="66"/>
        <v>960</v>
      </c>
      <c r="T135" s="151">
        <f t="shared" si="64"/>
        <v>960</v>
      </c>
      <c r="U135" s="151">
        <f t="shared" si="64"/>
        <v>960</v>
      </c>
      <c r="V135" s="151">
        <f t="shared" si="64"/>
        <v>576</v>
      </c>
      <c r="W135" s="151">
        <f t="shared" si="65"/>
        <v>576</v>
      </c>
      <c r="X135" s="151">
        <f t="shared" si="65"/>
        <v>576</v>
      </c>
      <c r="Y135" s="151">
        <f t="shared" si="55"/>
        <v>960</v>
      </c>
      <c r="Z135" s="48" t="s">
        <v>3341</v>
      </c>
      <c r="AA135" s="206" t="s">
        <v>3176</v>
      </c>
    </row>
    <row r="136" spans="1:27" ht="39" customHeight="1" x14ac:dyDescent="0.25">
      <c r="A136" s="352" t="s">
        <v>402</v>
      </c>
      <c r="B136" s="332" t="s">
        <v>403</v>
      </c>
      <c r="C136" s="206" t="s">
        <v>3158</v>
      </c>
      <c r="D136" s="206" t="s">
        <v>404</v>
      </c>
      <c r="E136" s="33"/>
      <c r="F136" s="33">
        <v>500</v>
      </c>
      <c r="G136" s="258">
        <v>500</v>
      </c>
      <c r="H136" s="279">
        <v>700</v>
      </c>
      <c r="I136" s="281">
        <v>920</v>
      </c>
      <c r="J136" s="260">
        <v>1.2</v>
      </c>
      <c r="K136" s="103">
        <v>960</v>
      </c>
      <c r="L136" s="151">
        <v>1200</v>
      </c>
      <c r="M136" s="103">
        <v>1440</v>
      </c>
      <c r="N136" s="65">
        <v>1.2</v>
      </c>
      <c r="O136" s="45">
        <f t="shared" si="30"/>
        <v>600</v>
      </c>
      <c r="P136" s="278">
        <v>1200</v>
      </c>
      <c r="Q136" s="103">
        <f t="shared" si="31"/>
        <v>1200</v>
      </c>
      <c r="R136" s="103">
        <f t="shared" si="32"/>
        <v>1200</v>
      </c>
      <c r="S136" s="151">
        <f>P136*0.6</f>
        <v>720</v>
      </c>
      <c r="T136" s="151">
        <f t="shared" si="64"/>
        <v>720</v>
      </c>
      <c r="U136" s="151">
        <f t="shared" si="64"/>
        <v>720</v>
      </c>
      <c r="V136" s="151">
        <f t="shared" si="64"/>
        <v>432</v>
      </c>
      <c r="W136" s="151">
        <f t="shared" si="65"/>
        <v>432</v>
      </c>
      <c r="X136" s="151">
        <f t="shared" si="65"/>
        <v>432</v>
      </c>
      <c r="Y136" s="151">
        <f t="shared" si="55"/>
        <v>720</v>
      </c>
      <c r="Z136" s="48" t="s">
        <v>3341</v>
      </c>
      <c r="AA136" s="206" t="s">
        <v>3138</v>
      </c>
    </row>
    <row r="137" spans="1:27" ht="39" customHeight="1" x14ac:dyDescent="0.25">
      <c r="A137" s="354"/>
      <c r="B137" s="333"/>
      <c r="C137" s="206" t="s">
        <v>404</v>
      </c>
      <c r="D137" s="206" t="s">
        <v>3165</v>
      </c>
      <c r="E137" s="33"/>
      <c r="F137" s="33"/>
      <c r="G137" s="258"/>
      <c r="H137" s="279">
        <v>300</v>
      </c>
      <c r="I137" s="281"/>
      <c r="J137" s="260"/>
      <c r="K137" s="103">
        <v>400</v>
      </c>
      <c r="L137" s="151">
        <v>500</v>
      </c>
      <c r="M137" s="103">
        <v>600</v>
      </c>
      <c r="N137" s="65"/>
      <c r="O137" s="45"/>
      <c r="P137" s="278">
        <v>500</v>
      </c>
      <c r="Q137" s="103">
        <f t="shared" si="31"/>
        <v>500</v>
      </c>
      <c r="R137" s="103">
        <f t="shared" si="32"/>
        <v>500</v>
      </c>
      <c r="S137" s="151">
        <f t="shared" ref="S137" si="67">P137*0.6</f>
        <v>300</v>
      </c>
      <c r="T137" s="151">
        <f t="shared" si="64"/>
        <v>300</v>
      </c>
      <c r="U137" s="151">
        <f t="shared" si="64"/>
        <v>300</v>
      </c>
      <c r="V137" s="151">
        <f t="shared" si="64"/>
        <v>180</v>
      </c>
      <c r="W137" s="151">
        <f t="shared" si="65"/>
        <v>180</v>
      </c>
      <c r="X137" s="151">
        <f t="shared" si="65"/>
        <v>180</v>
      </c>
      <c r="Y137" s="151">
        <f t="shared" si="55"/>
        <v>300</v>
      </c>
      <c r="Z137" s="48" t="s">
        <v>108</v>
      </c>
      <c r="AA137" s="206" t="s">
        <v>3142</v>
      </c>
    </row>
    <row r="138" spans="1:27" ht="37.5" x14ac:dyDescent="0.25">
      <c r="A138" s="60" t="s">
        <v>405</v>
      </c>
      <c r="B138" s="195" t="s">
        <v>406</v>
      </c>
      <c r="C138" s="206" t="s">
        <v>9</v>
      </c>
      <c r="D138" s="206" t="s">
        <v>407</v>
      </c>
      <c r="E138" s="33">
        <v>280</v>
      </c>
      <c r="F138" s="33">
        <v>800</v>
      </c>
      <c r="G138" s="258">
        <v>800</v>
      </c>
      <c r="H138" s="279"/>
      <c r="I138" s="281">
        <v>840</v>
      </c>
      <c r="J138" s="260">
        <v>1.2</v>
      </c>
      <c r="K138" s="103"/>
      <c r="L138" s="151"/>
      <c r="M138" s="103"/>
      <c r="N138" s="65">
        <v>1.2</v>
      </c>
      <c r="O138" s="45">
        <f t="shared" si="30"/>
        <v>960</v>
      </c>
      <c r="P138" s="278">
        <v>960</v>
      </c>
      <c r="Q138" s="103">
        <f t="shared" si="31"/>
        <v>960</v>
      </c>
      <c r="R138" s="103">
        <f t="shared" si="32"/>
        <v>960</v>
      </c>
      <c r="S138" s="151">
        <f>P138</f>
        <v>960</v>
      </c>
      <c r="T138" s="151">
        <f t="shared" ref="T138:V153" si="68">Q138</f>
        <v>960</v>
      </c>
      <c r="U138" s="151">
        <f t="shared" si="68"/>
        <v>960</v>
      </c>
      <c r="V138" s="151">
        <f t="shared" si="68"/>
        <v>960</v>
      </c>
      <c r="W138" s="151">
        <f t="shared" ref="W138:W161" si="69">T138</f>
        <v>960</v>
      </c>
      <c r="X138" s="151">
        <f t="shared" ref="X138:X161" si="70">U138</f>
        <v>960</v>
      </c>
      <c r="Y138" s="151">
        <f t="shared" si="55"/>
        <v>960</v>
      </c>
      <c r="Z138" s="48" t="s">
        <v>3341</v>
      </c>
      <c r="AA138" s="206"/>
    </row>
    <row r="139" spans="1:27" x14ac:dyDescent="0.25">
      <c r="A139" s="60" t="s">
        <v>408</v>
      </c>
      <c r="B139" s="195" t="s">
        <v>409</v>
      </c>
      <c r="C139" s="206" t="s">
        <v>410</v>
      </c>
      <c r="D139" s="206" t="s">
        <v>411</v>
      </c>
      <c r="E139" s="33">
        <v>350</v>
      </c>
      <c r="F139" s="33">
        <v>800</v>
      </c>
      <c r="G139" s="258">
        <v>800</v>
      </c>
      <c r="H139" s="279"/>
      <c r="I139" s="281">
        <v>1550</v>
      </c>
      <c r="J139" s="260">
        <v>1.2</v>
      </c>
      <c r="K139" s="103"/>
      <c r="L139" s="151"/>
      <c r="M139" s="103"/>
      <c r="N139" s="65">
        <v>1.2</v>
      </c>
      <c r="O139" s="45">
        <f t="shared" si="30"/>
        <v>960</v>
      </c>
      <c r="P139" s="278">
        <v>960</v>
      </c>
      <c r="Q139" s="103">
        <f t="shared" si="31"/>
        <v>960</v>
      </c>
      <c r="R139" s="103">
        <f t="shared" si="32"/>
        <v>960</v>
      </c>
      <c r="S139" s="151">
        <f t="shared" ref="S139:S161" si="71">P139</f>
        <v>960</v>
      </c>
      <c r="T139" s="151">
        <f t="shared" si="68"/>
        <v>960</v>
      </c>
      <c r="U139" s="151">
        <f t="shared" si="68"/>
        <v>960</v>
      </c>
      <c r="V139" s="151">
        <f t="shared" si="68"/>
        <v>960</v>
      </c>
      <c r="W139" s="151">
        <f t="shared" si="69"/>
        <v>960</v>
      </c>
      <c r="X139" s="151">
        <f t="shared" si="70"/>
        <v>960</v>
      </c>
      <c r="Y139" s="151">
        <f t="shared" si="55"/>
        <v>960</v>
      </c>
      <c r="Z139" s="48" t="s">
        <v>3341</v>
      </c>
      <c r="AA139" s="206"/>
    </row>
    <row r="140" spans="1:27" ht="21.75" customHeight="1" x14ac:dyDescent="0.25">
      <c r="A140" s="352" t="s">
        <v>412</v>
      </c>
      <c r="B140" s="332" t="s">
        <v>3159</v>
      </c>
      <c r="C140" s="206" t="s">
        <v>413</v>
      </c>
      <c r="D140" s="206" t="s">
        <v>414</v>
      </c>
      <c r="E140" s="33">
        <v>160</v>
      </c>
      <c r="F140" s="33">
        <v>300</v>
      </c>
      <c r="G140" s="258">
        <v>300</v>
      </c>
      <c r="H140" s="279"/>
      <c r="I140" s="281">
        <v>530</v>
      </c>
      <c r="J140" s="260">
        <v>1.2</v>
      </c>
      <c r="K140" s="103"/>
      <c r="L140" s="151"/>
      <c r="M140" s="103"/>
      <c r="N140" s="65">
        <v>1.2</v>
      </c>
      <c r="O140" s="45">
        <f t="shared" ref="O140:O203" si="72">G140*N140</f>
        <v>360</v>
      </c>
      <c r="P140" s="278">
        <v>360</v>
      </c>
      <c r="Q140" s="103">
        <f t="shared" ref="Q140:Q203" si="73">P140</f>
        <v>360</v>
      </c>
      <c r="R140" s="103">
        <f t="shared" ref="R140:R203" si="74">P140</f>
        <v>360</v>
      </c>
      <c r="S140" s="151">
        <f t="shared" si="71"/>
        <v>360</v>
      </c>
      <c r="T140" s="151">
        <f t="shared" si="68"/>
        <v>360</v>
      </c>
      <c r="U140" s="151">
        <f t="shared" si="68"/>
        <v>360</v>
      </c>
      <c r="V140" s="151">
        <f t="shared" si="68"/>
        <v>360</v>
      </c>
      <c r="W140" s="151">
        <f t="shared" si="69"/>
        <v>360</v>
      </c>
      <c r="X140" s="151">
        <f t="shared" si="70"/>
        <v>360</v>
      </c>
      <c r="Y140" s="151">
        <f t="shared" si="55"/>
        <v>360</v>
      </c>
      <c r="Z140" s="48" t="s">
        <v>3341</v>
      </c>
      <c r="AA140" s="206" t="s">
        <v>3138</v>
      </c>
    </row>
    <row r="141" spans="1:27" ht="21.75" customHeight="1" x14ac:dyDescent="0.25">
      <c r="A141" s="353"/>
      <c r="B141" s="334"/>
      <c r="C141" s="206" t="s">
        <v>414</v>
      </c>
      <c r="D141" s="206" t="s">
        <v>415</v>
      </c>
      <c r="E141" s="33"/>
      <c r="F141" s="33">
        <v>500</v>
      </c>
      <c r="G141" s="258">
        <v>500</v>
      </c>
      <c r="H141" s="279"/>
      <c r="I141" s="281">
        <v>890</v>
      </c>
      <c r="J141" s="260">
        <v>1.2</v>
      </c>
      <c r="K141" s="103"/>
      <c r="L141" s="151"/>
      <c r="M141" s="103"/>
      <c r="N141" s="65">
        <v>1.2</v>
      </c>
      <c r="O141" s="45">
        <f t="shared" si="72"/>
        <v>600</v>
      </c>
      <c r="P141" s="278">
        <v>600</v>
      </c>
      <c r="Q141" s="103">
        <f t="shared" si="73"/>
        <v>600</v>
      </c>
      <c r="R141" s="103">
        <f t="shared" si="74"/>
        <v>600</v>
      </c>
      <c r="S141" s="151">
        <f t="shared" si="71"/>
        <v>600</v>
      </c>
      <c r="T141" s="151">
        <f t="shared" si="68"/>
        <v>600</v>
      </c>
      <c r="U141" s="151">
        <f t="shared" si="68"/>
        <v>600</v>
      </c>
      <c r="V141" s="151">
        <f t="shared" si="68"/>
        <v>600</v>
      </c>
      <c r="W141" s="151">
        <f t="shared" si="69"/>
        <v>600</v>
      </c>
      <c r="X141" s="151">
        <f t="shared" si="70"/>
        <v>600</v>
      </c>
      <c r="Y141" s="151">
        <f t="shared" si="55"/>
        <v>600</v>
      </c>
      <c r="Z141" s="48" t="s">
        <v>3341</v>
      </c>
      <c r="AA141" s="206" t="s">
        <v>3138</v>
      </c>
    </row>
    <row r="142" spans="1:27" ht="21.75" customHeight="1" x14ac:dyDescent="0.25">
      <c r="A142" s="354"/>
      <c r="B142" s="333"/>
      <c r="C142" s="206" t="s">
        <v>416</v>
      </c>
      <c r="D142" s="206" t="s">
        <v>417</v>
      </c>
      <c r="E142" s="33"/>
      <c r="F142" s="33">
        <v>300</v>
      </c>
      <c r="G142" s="258">
        <v>300</v>
      </c>
      <c r="H142" s="279"/>
      <c r="I142" s="281">
        <v>600</v>
      </c>
      <c r="J142" s="260">
        <v>1.2</v>
      </c>
      <c r="K142" s="103"/>
      <c r="L142" s="151"/>
      <c r="M142" s="103"/>
      <c r="N142" s="65">
        <v>1.2</v>
      </c>
      <c r="O142" s="45">
        <f t="shared" si="72"/>
        <v>360</v>
      </c>
      <c r="P142" s="278">
        <v>360</v>
      </c>
      <c r="Q142" s="103">
        <f t="shared" si="73"/>
        <v>360</v>
      </c>
      <c r="R142" s="103">
        <f t="shared" si="74"/>
        <v>360</v>
      </c>
      <c r="S142" s="151">
        <f t="shared" si="71"/>
        <v>360</v>
      </c>
      <c r="T142" s="151">
        <f t="shared" si="68"/>
        <v>360</v>
      </c>
      <c r="U142" s="151">
        <f t="shared" si="68"/>
        <v>360</v>
      </c>
      <c r="V142" s="151">
        <f t="shared" si="68"/>
        <v>360</v>
      </c>
      <c r="W142" s="151">
        <f t="shared" si="69"/>
        <v>360</v>
      </c>
      <c r="X142" s="151">
        <f t="shared" si="70"/>
        <v>360</v>
      </c>
      <c r="Y142" s="151">
        <f t="shared" si="55"/>
        <v>360</v>
      </c>
      <c r="Z142" s="48" t="s">
        <v>3341</v>
      </c>
      <c r="AA142" s="206" t="s">
        <v>3138</v>
      </c>
    </row>
    <row r="143" spans="1:27" ht="39" customHeight="1" x14ac:dyDescent="0.25">
      <c r="A143" s="352" t="s">
        <v>418</v>
      </c>
      <c r="B143" s="332" t="s">
        <v>419</v>
      </c>
      <c r="C143" s="206" t="s">
        <v>375</v>
      </c>
      <c r="D143" s="206" t="s">
        <v>3160</v>
      </c>
      <c r="E143" s="33">
        <v>220</v>
      </c>
      <c r="F143" s="33">
        <v>350</v>
      </c>
      <c r="G143" s="258">
        <v>500</v>
      </c>
      <c r="H143" s="279"/>
      <c r="I143" s="281">
        <v>810</v>
      </c>
      <c r="J143" s="260">
        <v>1.2</v>
      </c>
      <c r="K143" s="103"/>
      <c r="L143" s="151"/>
      <c r="M143" s="103"/>
      <c r="N143" s="65">
        <v>1.2</v>
      </c>
      <c r="O143" s="45">
        <f t="shared" si="72"/>
        <v>600</v>
      </c>
      <c r="P143" s="278">
        <v>600</v>
      </c>
      <c r="Q143" s="103">
        <f t="shared" si="73"/>
        <v>600</v>
      </c>
      <c r="R143" s="103">
        <f t="shared" si="74"/>
        <v>600</v>
      </c>
      <c r="S143" s="151">
        <f t="shared" si="71"/>
        <v>600</v>
      </c>
      <c r="T143" s="151">
        <f t="shared" si="68"/>
        <v>600</v>
      </c>
      <c r="U143" s="151">
        <f t="shared" si="68"/>
        <v>600</v>
      </c>
      <c r="V143" s="151">
        <f t="shared" si="68"/>
        <v>600</v>
      </c>
      <c r="W143" s="151">
        <f t="shared" si="69"/>
        <v>600</v>
      </c>
      <c r="X143" s="151">
        <f t="shared" si="70"/>
        <v>600</v>
      </c>
      <c r="Y143" s="151">
        <f t="shared" si="55"/>
        <v>600</v>
      </c>
      <c r="Z143" s="48" t="s">
        <v>3341</v>
      </c>
      <c r="AA143" s="206" t="s">
        <v>3138</v>
      </c>
    </row>
    <row r="144" spans="1:27" ht="27" customHeight="1" x14ac:dyDescent="0.25">
      <c r="A144" s="354"/>
      <c r="B144" s="333"/>
      <c r="C144" s="206" t="s">
        <v>420</v>
      </c>
      <c r="D144" s="206" t="s">
        <v>421</v>
      </c>
      <c r="E144" s="33"/>
      <c r="F144" s="33">
        <v>250</v>
      </c>
      <c r="G144" s="103">
        <v>350</v>
      </c>
      <c r="H144" s="276"/>
      <c r="I144" s="281">
        <v>550</v>
      </c>
      <c r="J144" s="260">
        <v>1.2</v>
      </c>
      <c r="K144" s="103"/>
      <c r="L144" s="151"/>
      <c r="M144" s="103"/>
      <c r="N144" s="65">
        <v>1.2</v>
      </c>
      <c r="O144" s="45">
        <f t="shared" si="72"/>
        <v>420</v>
      </c>
      <c r="P144" s="278">
        <v>420</v>
      </c>
      <c r="Q144" s="103">
        <f t="shared" si="73"/>
        <v>420</v>
      </c>
      <c r="R144" s="103">
        <f t="shared" si="74"/>
        <v>420</v>
      </c>
      <c r="S144" s="151">
        <f t="shared" si="71"/>
        <v>420</v>
      </c>
      <c r="T144" s="151">
        <f t="shared" si="68"/>
        <v>420</v>
      </c>
      <c r="U144" s="151">
        <f t="shared" si="68"/>
        <v>420</v>
      </c>
      <c r="V144" s="151">
        <f t="shared" si="68"/>
        <v>420</v>
      </c>
      <c r="W144" s="151">
        <f t="shared" si="69"/>
        <v>420</v>
      </c>
      <c r="X144" s="151">
        <f t="shared" si="70"/>
        <v>420</v>
      </c>
      <c r="Y144" s="151">
        <f t="shared" si="55"/>
        <v>420</v>
      </c>
      <c r="Z144" s="103" t="s">
        <v>3341</v>
      </c>
      <c r="AA144" s="206" t="s">
        <v>108</v>
      </c>
    </row>
    <row r="145" spans="1:27" ht="21" customHeight="1" x14ac:dyDescent="0.25">
      <c r="A145" s="60">
        <v>3</v>
      </c>
      <c r="B145" s="195" t="s">
        <v>422</v>
      </c>
      <c r="C145" s="206"/>
      <c r="D145" s="206" t="s">
        <v>423</v>
      </c>
      <c r="E145" s="33">
        <v>240</v>
      </c>
      <c r="F145" s="33">
        <v>350</v>
      </c>
      <c r="G145" s="258">
        <v>400</v>
      </c>
      <c r="H145" s="279"/>
      <c r="I145" s="281">
        <v>410</v>
      </c>
      <c r="J145" s="260">
        <v>1.1000000000000001</v>
      </c>
      <c r="K145" s="103"/>
      <c r="L145" s="151"/>
      <c r="M145" s="103"/>
      <c r="N145" s="65">
        <v>1.1000000000000001</v>
      </c>
      <c r="O145" s="45">
        <f t="shared" si="72"/>
        <v>440.00000000000006</v>
      </c>
      <c r="P145" s="278">
        <v>440.00000000000006</v>
      </c>
      <c r="Q145" s="103">
        <f t="shared" si="73"/>
        <v>440.00000000000006</v>
      </c>
      <c r="R145" s="103">
        <f t="shared" si="74"/>
        <v>440.00000000000006</v>
      </c>
      <c r="S145" s="151">
        <f t="shared" si="71"/>
        <v>440.00000000000006</v>
      </c>
      <c r="T145" s="151">
        <f t="shared" si="68"/>
        <v>440.00000000000006</v>
      </c>
      <c r="U145" s="151">
        <f t="shared" si="68"/>
        <v>440.00000000000006</v>
      </c>
      <c r="V145" s="151">
        <f t="shared" si="68"/>
        <v>440.00000000000006</v>
      </c>
      <c r="W145" s="151">
        <f t="shared" si="69"/>
        <v>440.00000000000006</v>
      </c>
      <c r="X145" s="151">
        <f t="shared" si="70"/>
        <v>440.00000000000006</v>
      </c>
      <c r="Y145" s="151">
        <f t="shared" si="55"/>
        <v>440.00000000000006</v>
      </c>
      <c r="Z145" s="103" t="s">
        <v>3341</v>
      </c>
      <c r="AA145" s="206"/>
    </row>
    <row r="146" spans="1:27" ht="45" customHeight="1" x14ac:dyDescent="0.25">
      <c r="A146" s="60">
        <v>4</v>
      </c>
      <c r="B146" s="195" t="s">
        <v>423</v>
      </c>
      <c r="C146" s="206"/>
      <c r="D146" s="206" t="s">
        <v>424</v>
      </c>
      <c r="E146" s="33">
        <v>130</v>
      </c>
      <c r="F146" s="33">
        <v>220</v>
      </c>
      <c r="G146" s="258">
        <v>250</v>
      </c>
      <c r="H146" s="279"/>
      <c r="I146" s="281">
        <v>320</v>
      </c>
      <c r="J146" s="260">
        <v>1.1000000000000001</v>
      </c>
      <c r="K146" s="103"/>
      <c r="L146" s="151"/>
      <c r="M146" s="103"/>
      <c r="N146" s="65">
        <v>1.1000000000000001</v>
      </c>
      <c r="O146" s="45">
        <f t="shared" si="72"/>
        <v>275</v>
      </c>
      <c r="P146" s="278">
        <v>275</v>
      </c>
      <c r="Q146" s="103">
        <f t="shared" si="73"/>
        <v>275</v>
      </c>
      <c r="R146" s="103">
        <f t="shared" si="74"/>
        <v>275</v>
      </c>
      <c r="S146" s="151">
        <f t="shared" si="71"/>
        <v>275</v>
      </c>
      <c r="T146" s="151">
        <f t="shared" si="68"/>
        <v>275</v>
      </c>
      <c r="U146" s="151">
        <f t="shared" si="68"/>
        <v>275</v>
      </c>
      <c r="V146" s="151">
        <f t="shared" si="68"/>
        <v>275</v>
      </c>
      <c r="W146" s="151">
        <f t="shared" si="69"/>
        <v>275</v>
      </c>
      <c r="X146" s="151">
        <f t="shared" si="70"/>
        <v>275</v>
      </c>
      <c r="Y146" s="151">
        <f t="shared" si="55"/>
        <v>275</v>
      </c>
      <c r="Z146" s="103" t="s">
        <v>3341</v>
      </c>
      <c r="AA146" s="206"/>
    </row>
    <row r="147" spans="1:27" ht="44.25" customHeight="1" x14ac:dyDescent="0.25">
      <c r="A147" s="60">
        <v>5</v>
      </c>
      <c r="B147" s="195" t="s">
        <v>425</v>
      </c>
      <c r="C147" s="206"/>
      <c r="D147" s="206" t="s">
        <v>426</v>
      </c>
      <c r="E147" s="33">
        <v>140</v>
      </c>
      <c r="F147" s="33">
        <v>220</v>
      </c>
      <c r="G147" s="258">
        <v>250</v>
      </c>
      <c r="H147" s="279"/>
      <c r="I147" s="281">
        <v>360</v>
      </c>
      <c r="J147" s="260">
        <v>1.2</v>
      </c>
      <c r="K147" s="103"/>
      <c r="L147" s="151"/>
      <c r="M147" s="103"/>
      <c r="N147" s="65">
        <v>1.2</v>
      </c>
      <c r="O147" s="45">
        <f t="shared" si="72"/>
        <v>300</v>
      </c>
      <c r="P147" s="278">
        <v>300</v>
      </c>
      <c r="Q147" s="103">
        <f t="shared" si="73"/>
        <v>300</v>
      </c>
      <c r="R147" s="103">
        <f t="shared" si="74"/>
        <v>300</v>
      </c>
      <c r="S147" s="151">
        <f t="shared" si="71"/>
        <v>300</v>
      </c>
      <c r="T147" s="151">
        <f t="shared" si="68"/>
        <v>300</v>
      </c>
      <c r="U147" s="151">
        <f t="shared" si="68"/>
        <v>300</v>
      </c>
      <c r="V147" s="151">
        <f t="shared" si="68"/>
        <v>300</v>
      </c>
      <c r="W147" s="151">
        <f t="shared" si="69"/>
        <v>300</v>
      </c>
      <c r="X147" s="151">
        <f t="shared" si="70"/>
        <v>300</v>
      </c>
      <c r="Y147" s="151">
        <f t="shared" si="55"/>
        <v>300</v>
      </c>
      <c r="Z147" s="103" t="s">
        <v>3341</v>
      </c>
      <c r="AA147" s="206"/>
    </row>
    <row r="148" spans="1:27" ht="39" customHeight="1" x14ac:dyDescent="0.25">
      <c r="A148" s="60">
        <v>6</v>
      </c>
      <c r="B148" s="195" t="s">
        <v>3161</v>
      </c>
      <c r="C148" s="206" t="s">
        <v>3162</v>
      </c>
      <c r="D148" s="206" t="s">
        <v>3163</v>
      </c>
      <c r="E148" s="33">
        <v>110</v>
      </c>
      <c r="F148" s="33">
        <v>220</v>
      </c>
      <c r="G148" s="258">
        <v>250</v>
      </c>
      <c r="H148" s="279"/>
      <c r="I148" s="281">
        <v>240</v>
      </c>
      <c r="J148" s="260">
        <v>1.2</v>
      </c>
      <c r="K148" s="103"/>
      <c r="L148" s="151"/>
      <c r="M148" s="103"/>
      <c r="N148" s="65">
        <v>1.2</v>
      </c>
      <c r="O148" s="45">
        <f t="shared" si="72"/>
        <v>300</v>
      </c>
      <c r="P148" s="278">
        <v>300</v>
      </c>
      <c r="Q148" s="103">
        <f t="shared" si="73"/>
        <v>300</v>
      </c>
      <c r="R148" s="103">
        <f t="shared" si="74"/>
        <v>300</v>
      </c>
      <c r="S148" s="151">
        <f t="shared" si="71"/>
        <v>300</v>
      </c>
      <c r="T148" s="151">
        <f t="shared" si="68"/>
        <v>300</v>
      </c>
      <c r="U148" s="151">
        <f t="shared" si="68"/>
        <v>300</v>
      </c>
      <c r="V148" s="151">
        <f t="shared" si="68"/>
        <v>300</v>
      </c>
      <c r="W148" s="151">
        <f t="shared" si="69"/>
        <v>300</v>
      </c>
      <c r="X148" s="151">
        <f t="shared" si="70"/>
        <v>300</v>
      </c>
      <c r="Y148" s="151">
        <f t="shared" si="55"/>
        <v>300</v>
      </c>
      <c r="Z148" s="103" t="s">
        <v>3341</v>
      </c>
      <c r="AA148" s="206" t="s">
        <v>3138</v>
      </c>
    </row>
    <row r="149" spans="1:27" ht="42.75" customHeight="1" x14ac:dyDescent="0.25">
      <c r="A149" s="60">
        <v>7</v>
      </c>
      <c r="B149" s="195" t="s">
        <v>428</v>
      </c>
      <c r="C149" s="206" t="s">
        <v>429</v>
      </c>
      <c r="D149" s="206" t="s">
        <v>430</v>
      </c>
      <c r="E149" s="33">
        <v>310</v>
      </c>
      <c r="F149" s="33">
        <v>600</v>
      </c>
      <c r="G149" s="258">
        <v>700</v>
      </c>
      <c r="H149" s="279"/>
      <c r="I149" s="281">
        <v>620</v>
      </c>
      <c r="J149" s="260">
        <v>1.2</v>
      </c>
      <c r="K149" s="103"/>
      <c r="L149" s="151"/>
      <c r="M149" s="103"/>
      <c r="N149" s="65">
        <v>1.2</v>
      </c>
      <c r="O149" s="45">
        <f t="shared" si="72"/>
        <v>840</v>
      </c>
      <c r="P149" s="278">
        <v>840</v>
      </c>
      <c r="Q149" s="103">
        <f t="shared" si="73"/>
        <v>840</v>
      </c>
      <c r="R149" s="103">
        <f t="shared" si="74"/>
        <v>840</v>
      </c>
      <c r="S149" s="151">
        <f t="shared" si="71"/>
        <v>840</v>
      </c>
      <c r="T149" s="151">
        <f t="shared" si="68"/>
        <v>840</v>
      </c>
      <c r="U149" s="151">
        <f t="shared" si="68"/>
        <v>840</v>
      </c>
      <c r="V149" s="151">
        <f t="shared" si="68"/>
        <v>840</v>
      </c>
      <c r="W149" s="151">
        <f t="shared" si="69"/>
        <v>840</v>
      </c>
      <c r="X149" s="151">
        <f t="shared" si="70"/>
        <v>840</v>
      </c>
      <c r="Y149" s="151">
        <f t="shared" si="55"/>
        <v>840</v>
      </c>
      <c r="Z149" s="103" t="s">
        <v>3341</v>
      </c>
      <c r="AA149" s="206"/>
    </row>
    <row r="150" spans="1:27" ht="24" customHeight="1" x14ac:dyDescent="0.25">
      <c r="A150" s="352">
        <v>8</v>
      </c>
      <c r="B150" s="332" t="s">
        <v>431</v>
      </c>
      <c r="C150" s="206" t="s">
        <v>9</v>
      </c>
      <c r="D150" s="206" t="s">
        <v>432</v>
      </c>
      <c r="E150" s="33">
        <v>170</v>
      </c>
      <c r="F150" s="33">
        <v>300</v>
      </c>
      <c r="G150" s="258">
        <v>400</v>
      </c>
      <c r="H150" s="279"/>
      <c r="I150" s="281">
        <v>270</v>
      </c>
      <c r="J150" s="260">
        <v>1</v>
      </c>
      <c r="K150" s="103"/>
      <c r="L150" s="151"/>
      <c r="M150" s="103"/>
      <c r="N150" s="65">
        <v>1</v>
      </c>
      <c r="O150" s="45">
        <f t="shared" si="72"/>
        <v>400</v>
      </c>
      <c r="P150" s="278">
        <f t="shared" ref="P150:P151" si="75">G150</f>
        <v>400</v>
      </c>
      <c r="Q150" s="103">
        <f t="shared" si="73"/>
        <v>400</v>
      </c>
      <c r="R150" s="103">
        <f t="shared" si="74"/>
        <v>400</v>
      </c>
      <c r="S150" s="151">
        <f t="shared" si="71"/>
        <v>400</v>
      </c>
      <c r="T150" s="151">
        <f t="shared" si="68"/>
        <v>400</v>
      </c>
      <c r="U150" s="151">
        <f t="shared" si="68"/>
        <v>400</v>
      </c>
      <c r="V150" s="151">
        <f t="shared" si="68"/>
        <v>400</v>
      </c>
      <c r="W150" s="151">
        <f t="shared" si="69"/>
        <v>400</v>
      </c>
      <c r="X150" s="151">
        <f t="shared" si="70"/>
        <v>400</v>
      </c>
      <c r="Y150" s="155" t="s">
        <v>2292</v>
      </c>
      <c r="Z150" s="48" t="s">
        <v>2292</v>
      </c>
      <c r="AA150" s="206"/>
    </row>
    <row r="151" spans="1:27" ht="21" customHeight="1" x14ac:dyDescent="0.25">
      <c r="A151" s="354"/>
      <c r="B151" s="333"/>
      <c r="C151" s="206" t="s">
        <v>432</v>
      </c>
      <c r="D151" s="206" t="s">
        <v>21</v>
      </c>
      <c r="E151" s="33">
        <v>110</v>
      </c>
      <c r="F151" s="33">
        <v>220</v>
      </c>
      <c r="G151" s="258">
        <v>300</v>
      </c>
      <c r="H151" s="279"/>
      <c r="I151" s="281">
        <v>190</v>
      </c>
      <c r="J151" s="260">
        <v>1</v>
      </c>
      <c r="K151" s="103"/>
      <c r="L151" s="151"/>
      <c r="M151" s="103"/>
      <c r="N151" s="65">
        <v>1</v>
      </c>
      <c r="O151" s="45">
        <f t="shared" si="72"/>
        <v>300</v>
      </c>
      <c r="P151" s="278">
        <f t="shared" si="75"/>
        <v>300</v>
      </c>
      <c r="Q151" s="103">
        <f t="shared" si="73"/>
        <v>300</v>
      </c>
      <c r="R151" s="103">
        <f t="shared" si="74"/>
        <v>300</v>
      </c>
      <c r="S151" s="151">
        <f t="shared" si="71"/>
        <v>300</v>
      </c>
      <c r="T151" s="151">
        <f t="shared" si="68"/>
        <v>300</v>
      </c>
      <c r="U151" s="151">
        <f t="shared" si="68"/>
        <v>300</v>
      </c>
      <c r="V151" s="151">
        <f t="shared" si="68"/>
        <v>300</v>
      </c>
      <c r="W151" s="151">
        <f t="shared" si="69"/>
        <v>300</v>
      </c>
      <c r="X151" s="151">
        <f t="shared" si="70"/>
        <v>300</v>
      </c>
      <c r="Y151" s="155" t="s">
        <v>2292</v>
      </c>
      <c r="Z151" s="48" t="s">
        <v>2292</v>
      </c>
      <c r="AA151" s="206"/>
    </row>
    <row r="152" spans="1:27" ht="37.5" customHeight="1" x14ac:dyDescent="0.25">
      <c r="A152" s="60">
        <v>9</v>
      </c>
      <c r="B152" s="195" t="s">
        <v>3164</v>
      </c>
      <c r="C152" s="206" t="s">
        <v>364</v>
      </c>
      <c r="D152" s="206" t="s">
        <v>21</v>
      </c>
      <c r="E152" s="33">
        <v>230</v>
      </c>
      <c r="F152" s="33">
        <v>400</v>
      </c>
      <c r="G152" s="258">
        <v>400</v>
      </c>
      <c r="H152" s="279"/>
      <c r="I152" s="281">
        <v>400</v>
      </c>
      <c r="J152" s="260">
        <v>1.2</v>
      </c>
      <c r="K152" s="103"/>
      <c r="L152" s="151"/>
      <c r="M152" s="103"/>
      <c r="N152" s="65">
        <v>1.2</v>
      </c>
      <c r="O152" s="45">
        <f t="shared" si="72"/>
        <v>480</v>
      </c>
      <c r="P152" s="278">
        <v>480</v>
      </c>
      <c r="Q152" s="103">
        <f t="shared" si="73"/>
        <v>480</v>
      </c>
      <c r="R152" s="103">
        <f t="shared" si="74"/>
        <v>480</v>
      </c>
      <c r="S152" s="151">
        <f t="shared" si="71"/>
        <v>480</v>
      </c>
      <c r="T152" s="151">
        <f t="shared" si="68"/>
        <v>480</v>
      </c>
      <c r="U152" s="151">
        <f t="shared" si="68"/>
        <v>480</v>
      </c>
      <c r="V152" s="151">
        <f t="shared" si="68"/>
        <v>480</v>
      </c>
      <c r="W152" s="151">
        <f t="shared" si="69"/>
        <v>480</v>
      </c>
      <c r="X152" s="151">
        <f t="shared" si="70"/>
        <v>480</v>
      </c>
      <c r="Y152" s="151">
        <f>S152</f>
        <v>480</v>
      </c>
      <c r="Z152" s="48" t="s">
        <v>3341</v>
      </c>
      <c r="AA152" s="206" t="s">
        <v>3138</v>
      </c>
    </row>
    <row r="153" spans="1:27" ht="24" customHeight="1" x14ac:dyDescent="0.25">
      <c r="A153" s="352">
        <v>10</v>
      </c>
      <c r="B153" s="332" t="s">
        <v>2600</v>
      </c>
      <c r="C153" s="206" t="s">
        <v>433</v>
      </c>
      <c r="D153" s="206" t="s">
        <v>154</v>
      </c>
      <c r="E153" s="33">
        <v>240</v>
      </c>
      <c r="F153" s="33">
        <v>300</v>
      </c>
      <c r="G153" s="258">
        <v>400</v>
      </c>
      <c r="H153" s="279"/>
      <c r="I153" s="281">
        <v>510</v>
      </c>
      <c r="J153" s="260">
        <v>1.2</v>
      </c>
      <c r="K153" s="103"/>
      <c r="L153" s="151"/>
      <c r="M153" s="103"/>
      <c r="N153" s="65">
        <v>1.2</v>
      </c>
      <c r="O153" s="45">
        <f t="shared" si="72"/>
        <v>480</v>
      </c>
      <c r="P153" s="278">
        <v>480</v>
      </c>
      <c r="Q153" s="103">
        <f t="shared" si="73"/>
        <v>480</v>
      </c>
      <c r="R153" s="103">
        <f t="shared" si="74"/>
        <v>480</v>
      </c>
      <c r="S153" s="151">
        <f t="shared" si="71"/>
        <v>480</v>
      </c>
      <c r="T153" s="151">
        <f t="shared" si="68"/>
        <v>480</v>
      </c>
      <c r="U153" s="151">
        <f t="shared" si="68"/>
        <v>480</v>
      </c>
      <c r="V153" s="151">
        <f t="shared" si="68"/>
        <v>480</v>
      </c>
      <c r="W153" s="151">
        <f t="shared" si="69"/>
        <v>480</v>
      </c>
      <c r="X153" s="151">
        <f t="shared" si="70"/>
        <v>480</v>
      </c>
      <c r="Y153" s="151">
        <f t="shared" ref="Y153:Y188" si="76">S153</f>
        <v>480</v>
      </c>
      <c r="Z153" s="48" t="s">
        <v>3341</v>
      </c>
      <c r="AA153" s="206"/>
    </row>
    <row r="154" spans="1:27" ht="18.75" customHeight="1" x14ac:dyDescent="0.25">
      <c r="A154" s="353"/>
      <c r="B154" s="334"/>
      <c r="C154" s="206" t="s">
        <v>364</v>
      </c>
      <c r="D154" s="206" t="s">
        <v>434</v>
      </c>
      <c r="E154" s="33">
        <v>220</v>
      </c>
      <c r="F154" s="33">
        <v>300</v>
      </c>
      <c r="G154" s="258">
        <v>350</v>
      </c>
      <c r="H154" s="279"/>
      <c r="I154" s="281">
        <v>350</v>
      </c>
      <c r="J154" s="260">
        <v>1.2</v>
      </c>
      <c r="K154" s="103"/>
      <c r="L154" s="151"/>
      <c r="M154" s="103"/>
      <c r="N154" s="65">
        <v>1.2</v>
      </c>
      <c r="O154" s="45">
        <f t="shared" si="72"/>
        <v>420</v>
      </c>
      <c r="P154" s="278">
        <v>420</v>
      </c>
      <c r="Q154" s="103">
        <f t="shared" si="73"/>
        <v>420</v>
      </c>
      <c r="R154" s="103">
        <f t="shared" si="74"/>
        <v>420</v>
      </c>
      <c r="S154" s="151">
        <f t="shared" si="71"/>
        <v>420</v>
      </c>
      <c r="T154" s="151">
        <f t="shared" ref="T154:T161" si="77">Q154</f>
        <v>420</v>
      </c>
      <c r="U154" s="151">
        <f t="shared" ref="U154:U161" si="78">R154</f>
        <v>420</v>
      </c>
      <c r="V154" s="151">
        <f t="shared" ref="V154:V161" si="79">S154</f>
        <v>420</v>
      </c>
      <c r="W154" s="151">
        <f t="shared" si="69"/>
        <v>420</v>
      </c>
      <c r="X154" s="151">
        <f t="shared" si="70"/>
        <v>420</v>
      </c>
      <c r="Y154" s="151">
        <f t="shared" si="76"/>
        <v>420</v>
      </c>
      <c r="Z154" s="48" t="s">
        <v>3341</v>
      </c>
      <c r="AA154" s="206"/>
    </row>
    <row r="155" spans="1:27" ht="18.75" customHeight="1" x14ac:dyDescent="0.25">
      <c r="A155" s="354"/>
      <c r="B155" s="333"/>
      <c r="C155" s="206" t="s">
        <v>435</v>
      </c>
      <c r="D155" s="206" t="s">
        <v>436</v>
      </c>
      <c r="E155" s="33"/>
      <c r="F155" s="33">
        <v>300</v>
      </c>
      <c r="G155" s="258">
        <v>380</v>
      </c>
      <c r="H155" s="279"/>
      <c r="I155" s="281">
        <v>630</v>
      </c>
      <c r="J155" s="260">
        <v>1.2</v>
      </c>
      <c r="K155" s="103"/>
      <c r="L155" s="151"/>
      <c r="M155" s="103"/>
      <c r="N155" s="65">
        <v>1.2</v>
      </c>
      <c r="O155" s="45">
        <f t="shared" si="72"/>
        <v>456</v>
      </c>
      <c r="P155" s="278">
        <v>456</v>
      </c>
      <c r="Q155" s="103">
        <f t="shared" si="73"/>
        <v>456</v>
      </c>
      <c r="R155" s="103">
        <f t="shared" si="74"/>
        <v>456</v>
      </c>
      <c r="S155" s="151">
        <f t="shared" si="71"/>
        <v>456</v>
      </c>
      <c r="T155" s="151">
        <f t="shared" si="77"/>
        <v>456</v>
      </c>
      <c r="U155" s="151">
        <f t="shared" si="78"/>
        <v>456</v>
      </c>
      <c r="V155" s="151">
        <f t="shared" si="79"/>
        <v>456</v>
      </c>
      <c r="W155" s="151">
        <f t="shared" si="69"/>
        <v>456</v>
      </c>
      <c r="X155" s="151">
        <f t="shared" si="70"/>
        <v>456</v>
      </c>
      <c r="Y155" s="151">
        <f t="shared" si="76"/>
        <v>456</v>
      </c>
      <c r="Z155" s="48" t="s">
        <v>3341</v>
      </c>
      <c r="AA155" s="104" t="s">
        <v>108</v>
      </c>
    </row>
    <row r="156" spans="1:27" ht="40.5" customHeight="1" x14ac:dyDescent="0.25">
      <c r="A156" s="352">
        <v>11</v>
      </c>
      <c r="B156" s="332" t="s">
        <v>437</v>
      </c>
      <c r="C156" s="206" t="s">
        <v>364</v>
      </c>
      <c r="D156" s="206" t="s">
        <v>438</v>
      </c>
      <c r="E156" s="33">
        <v>310</v>
      </c>
      <c r="F156" s="33">
        <v>800</v>
      </c>
      <c r="G156" s="258">
        <v>800</v>
      </c>
      <c r="H156" s="279"/>
      <c r="I156" s="281">
        <v>1100</v>
      </c>
      <c r="J156" s="260">
        <v>1.2</v>
      </c>
      <c r="K156" s="103"/>
      <c r="L156" s="151"/>
      <c r="M156" s="103"/>
      <c r="N156" s="65">
        <v>1.2</v>
      </c>
      <c r="O156" s="45">
        <f t="shared" si="72"/>
        <v>960</v>
      </c>
      <c r="P156" s="278">
        <v>960</v>
      </c>
      <c r="Q156" s="103">
        <f t="shared" si="73"/>
        <v>960</v>
      </c>
      <c r="R156" s="103">
        <f t="shared" si="74"/>
        <v>960</v>
      </c>
      <c r="S156" s="151">
        <f t="shared" si="71"/>
        <v>960</v>
      </c>
      <c r="T156" s="151">
        <f t="shared" si="77"/>
        <v>960</v>
      </c>
      <c r="U156" s="151">
        <f t="shared" si="78"/>
        <v>960</v>
      </c>
      <c r="V156" s="151">
        <f t="shared" si="79"/>
        <v>960</v>
      </c>
      <c r="W156" s="151">
        <f t="shared" si="69"/>
        <v>960</v>
      </c>
      <c r="X156" s="151">
        <f t="shared" si="70"/>
        <v>960</v>
      </c>
      <c r="Y156" s="151">
        <f t="shared" si="76"/>
        <v>960</v>
      </c>
      <c r="Z156" s="48" t="s">
        <v>3341</v>
      </c>
      <c r="AA156" s="206"/>
    </row>
    <row r="157" spans="1:27" ht="37.5" x14ac:dyDescent="0.25">
      <c r="A157" s="354"/>
      <c r="B157" s="333"/>
      <c r="C157" s="206" t="s">
        <v>438</v>
      </c>
      <c r="D157" s="195" t="s">
        <v>375</v>
      </c>
      <c r="E157" s="33"/>
      <c r="F157" s="33">
        <v>500</v>
      </c>
      <c r="G157" s="258">
        <v>500</v>
      </c>
      <c r="H157" s="279"/>
      <c r="I157" s="281">
        <v>860</v>
      </c>
      <c r="J157" s="260">
        <v>1.2</v>
      </c>
      <c r="K157" s="103"/>
      <c r="L157" s="151"/>
      <c r="M157" s="103"/>
      <c r="N157" s="65">
        <v>1.2</v>
      </c>
      <c r="O157" s="45">
        <f t="shared" si="72"/>
        <v>600</v>
      </c>
      <c r="P157" s="278">
        <v>600</v>
      </c>
      <c r="Q157" s="103">
        <f t="shared" si="73"/>
        <v>600</v>
      </c>
      <c r="R157" s="103">
        <f t="shared" si="74"/>
        <v>600</v>
      </c>
      <c r="S157" s="151">
        <f t="shared" si="71"/>
        <v>600</v>
      </c>
      <c r="T157" s="151">
        <f t="shared" si="77"/>
        <v>600</v>
      </c>
      <c r="U157" s="151">
        <f t="shared" si="78"/>
        <v>600</v>
      </c>
      <c r="V157" s="151">
        <f t="shared" si="79"/>
        <v>600</v>
      </c>
      <c r="W157" s="151">
        <f t="shared" si="69"/>
        <v>600</v>
      </c>
      <c r="X157" s="151">
        <f t="shared" si="70"/>
        <v>600</v>
      </c>
      <c r="Y157" s="151">
        <f t="shared" si="76"/>
        <v>600</v>
      </c>
      <c r="Z157" s="48" t="s">
        <v>3341</v>
      </c>
      <c r="AA157" s="206"/>
    </row>
    <row r="158" spans="1:27" ht="18.75" customHeight="1" x14ac:dyDescent="0.25">
      <c r="A158" s="352">
        <v>12</v>
      </c>
      <c r="B158" s="332" t="s">
        <v>439</v>
      </c>
      <c r="C158" s="206" t="s">
        <v>440</v>
      </c>
      <c r="D158" s="206" t="s">
        <v>441</v>
      </c>
      <c r="E158" s="33"/>
      <c r="F158" s="33">
        <v>800</v>
      </c>
      <c r="G158" s="258">
        <v>1200</v>
      </c>
      <c r="H158" s="279"/>
      <c r="I158" s="281">
        <v>1150</v>
      </c>
      <c r="J158" s="260">
        <v>1.2</v>
      </c>
      <c r="K158" s="103"/>
      <c r="L158" s="151"/>
      <c r="M158" s="103"/>
      <c r="N158" s="65">
        <v>1.2</v>
      </c>
      <c r="O158" s="45">
        <f t="shared" si="72"/>
        <v>1440</v>
      </c>
      <c r="P158" s="278">
        <v>1440</v>
      </c>
      <c r="Q158" s="103">
        <f t="shared" si="73"/>
        <v>1440</v>
      </c>
      <c r="R158" s="103">
        <f t="shared" si="74"/>
        <v>1440</v>
      </c>
      <c r="S158" s="151">
        <f t="shared" si="71"/>
        <v>1440</v>
      </c>
      <c r="T158" s="151">
        <f t="shared" si="77"/>
        <v>1440</v>
      </c>
      <c r="U158" s="151">
        <f t="shared" si="78"/>
        <v>1440</v>
      </c>
      <c r="V158" s="151">
        <f t="shared" si="79"/>
        <v>1440</v>
      </c>
      <c r="W158" s="151">
        <f t="shared" si="69"/>
        <v>1440</v>
      </c>
      <c r="X158" s="151">
        <f t="shared" si="70"/>
        <v>1440</v>
      </c>
      <c r="Y158" s="151">
        <f t="shared" si="76"/>
        <v>1440</v>
      </c>
      <c r="Z158" s="48" t="s">
        <v>3341</v>
      </c>
      <c r="AA158" s="206"/>
    </row>
    <row r="159" spans="1:27" ht="39" customHeight="1" x14ac:dyDescent="0.25">
      <c r="A159" s="354"/>
      <c r="B159" s="333"/>
      <c r="C159" s="206" t="s">
        <v>441</v>
      </c>
      <c r="D159" s="206" t="s">
        <v>442</v>
      </c>
      <c r="E159" s="33"/>
      <c r="F159" s="33">
        <v>600</v>
      </c>
      <c r="G159" s="258">
        <v>1000</v>
      </c>
      <c r="H159" s="279"/>
      <c r="I159" s="281">
        <v>780</v>
      </c>
      <c r="J159" s="260">
        <v>1.2</v>
      </c>
      <c r="K159" s="103"/>
      <c r="L159" s="151"/>
      <c r="M159" s="103"/>
      <c r="N159" s="65">
        <v>1.2</v>
      </c>
      <c r="O159" s="45">
        <f t="shared" si="72"/>
        <v>1200</v>
      </c>
      <c r="P159" s="278">
        <v>1200</v>
      </c>
      <c r="Q159" s="103">
        <f t="shared" si="73"/>
        <v>1200</v>
      </c>
      <c r="R159" s="103">
        <f t="shared" si="74"/>
        <v>1200</v>
      </c>
      <c r="S159" s="151">
        <f t="shared" si="71"/>
        <v>1200</v>
      </c>
      <c r="T159" s="151">
        <f t="shared" si="77"/>
        <v>1200</v>
      </c>
      <c r="U159" s="151">
        <f t="shared" si="78"/>
        <v>1200</v>
      </c>
      <c r="V159" s="151">
        <f t="shared" si="79"/>
        <v>1200</v>
      </c>
      <c r="W159" s="151">
        <f t="shared" si="69"/>
        <v>1200</v>
      </c>
      <c r="X159" s="151">
        <f t="shared" si="70"/>
        <v>1200</v>
      </c>
      <c r="Y159" s="151">
        <f t="shared" si="76"/>
        <v>1200</v>
      </c>
      <c r="Z159" s="48" t="s">
        <v>3341</v>
      </c>
      <c r="AA159" s="206"/>
    </row>
    <row r="160" spans="1:27" ht="37.5" x14ac:dyDescent="0.25">
      <c r="A160" s="60">
        <v>13</v>
      </c>
      <c r="B160" s="194" t="s">
        <v>443</v>
      </c>
      <c r="C160" s="206" t="s">
        <v>444</v>
      </c>
      <c r="D160" s="206" t="s">
        <v>445</v>
      </c>
      <c r="E160" s="33"/>
      <c r="F160" s="33">
        <v>300</v>
      </c>
      <c r="G160" s="258">
        <v>300</v>
      </c>
      <c r="H160" s="279"/>
      <c r="I160" s="281">
        <v>520</v>
      </c>
      <c r="J160" s="260">
        <v>1.2</v>
      </c>
      <c r="K160" s="103"/>
      <c r="L160" s="151"/>
      <c r="M160" s="103"/>
      <c r="N160" s="65">
        <v>1.2</v>
      </c>
      <c r="O160" s="45">
        <f t="shared" si="72"/>
        <v>360</v>
      </c>
      <c r="P160" s="278">
        <v>360</v>
      </c>
      <c r="Q160" s="103">
        <f t="shared" si="73"/>
        <v>360</v>
      </c>
      <c r="R160" s="103">
        <f t="shared" si="74"/>
        <v>360</v>
      </c>
      <c r="S160" s="151">
        <f t="shared" si="71"/>
        <v>360</v>
      </c>
      <c r="T160" s="151">
        <f t="shared" si="77"/>
        <v>360</v>
      </c>
      <c r="U160" s="151">
        <f t="shared" si="78"/>
        <v>360</v>
      </c>
      <c r="V160" s="151">
        <f t="shared" si="79"/>
        <v>360</v>
      </c>
      <c r="W160" s="151">
        <f t="shared" si="69"/>
        <v>360</v>
      </c>
      <c r="X160" s="151">
        <f t="shared" si="70"/>
        <v>360</v>
      </c>
      <c r="Y160" s="151">
        <f t="shared" si="76"/>
        <v>360</v>
      </c>
      <c r="Z160" s="48" t="s">
        <v>3341</v>
      </c>
      <c r="AA160" s="206"/>
    </row>
    <row r="161" spans="1:27" ht="23.25" customHeight="1" x14ac:dyDescent="0.25">
      <c r="A161" s="60">
        <v>14</v>
      </c>
      <c r="B161" s="329" t="s">
        <v>41</v>
      </c>
      <c r="C161" s="330"/>
      <c r="D161" s="331"/>
      <c r="E161" s="33"/>
      <c r="F161" s="33">
        <v>150</v>
      </c>
      <c r="G161" s="279">
        <v>150</v>
      </c>
      <c r="H161" s="279"/>
      <c r="I161" s="281">
        <v>320</v>
      </c>
      <c r="J161" s="260">
        <v>1.2</v>
      </c>
      <c r="K161" s="103"/>
      <c r="L161" s="151"/>
      <c r="M161" s="103"/>
      <c r="N161" s="65">
        <v>1.2</v>
      </c>
      <c r="O161" s="45">
        <f t="shared" si="72"/>
        <v>180</v>
      </c>
      <c r="P161" s="278">
        <v>180</v>
      </c>
      <c r="Q161" s="103">
        <f t="shared" si="73"/>
        <v>180</v>
      </c>
      <c r="R161" s="103">
        <f t="shared" si="74"/>
        <v>180</v>
      </c>
      <c r="S161" s="151">
        <f t="shared" si="71"/>
        <v>180</v>
      </c>
      <c r="T161" s="151">
        <f t="shared" si="77"/>
        <v>180</v>
      </c>
      <c r="U161" s="151">
        <f t="shared" si="78"/>
        <v>180</v>
      </c>
      <c r="V161" s="151">
        <f t="shared" si="79"/>
        <v>180</v>
      </c>
      <c r="W161" s="151">
        <f t="shared" si="69"/>
        <v>180</v>
      </c>
      <c r="X161" s="151">
        <f t="shared" si="70"/>
        <v>180</v>
      </c>
      <c r="Y161" s="151">
        <f t="shared" si="76"/>
        <v>180</v>
      </c>
      <c r="Z161" s="48" t="s">
        <v>3341</v>
      </c>
      <c r="AA161" s="206"/>
    </row>
    <row r="162" spans="1:27" ht="37.5" x14ac:dyDescent="0.25">
      <c r="A162" s="60">
        <v>15</v>
      </c>
      <c r="B162" s="206" t="s">
        <v>3170</v>
      </c>
      <c r="C162" s="206" t="s">
        <v>364</v>
      </c>
      <c r="D162" s="206" t="s">
        <v>3171</v>
      </c>
      <c r="E162" s="33"/>
      <c r="F162" s="33"/>
      <c r="G162" s="279"/>
      <c r="H162" s="279">
        <v>300</v>
      </c>
      <c r="I162" s="281"/>
      <c r="J162" s="260"/>
      <c r="K162" s="103">
        <v>560</v>
      </c>
      <c r="L162" s="151">
        <v>700</v>
      </c>
      <c r="M162" s="103">
        <v>840</v>
      </c>
      <c r="N162" s="65"/>
      <c r="O162" s="45"/>
      <c r="P162" s="278">
        <v>700</v>
      </c>
      <c r="Q162" s="103">
        <f t="shared" si="73"/>
        <v>700</v>
      </c>
      <c r="R162" s="103">
        <f t="shared" si="74"/>
        <v>700</v>
      </c>
      <c r="S162" s="151">
        <f>P162*0.6</f>
        <v>420</v>
      </c>
      <c r="T162" s="151">
        <f t="shared" ref="T162:V163" si="80">Q162*0.6</f>
        <v>420</v>
      </c>
      <c r="U162" s="151">
        <f t="shared" si="80"/>
        <v>420</v>
      </c>
      <c r="V162" s="151">
        <f t="shared" si="80"/>
        <v>252</v>
      </c>
      <c r="W162" s="151">
        <f>T162*0.6</f>
        <v>252</v>
      </c>
      <c r="X162" s="151">
        <f>U162*0.6</f>
        <v>252</v>
      </c>
      <c r="Y162" s="151">
        <f t="shared" si="76"/>
        <v>420</v>
      </c>
      <c r="Z162" s="48" t="s">
        <v>108</v>
      </c>
      <c r="AA162" s="206" t="s">
        <v>3123</v>
      </c>
    </row>
    <row r="163" spans="1:27" ht="37.5" x14ac:dyDescent="0.25">
      <c r="A163" s="60">
        <v>16</v>
      </c>
      <c r="B163" s="206" t="s">
        <v>3172</v>
      </c>
      <c r="C163" s="206" t="s">
        <v>364</v>
      </c>
      <c r="D163" s="206" t="s">
        <v>3173</v>
      </c>
      <c r="E163" s="33"/>
      <c r="F163" s="33"/>
      <c r="G163" s="279"/>
      <c r="H163" s="279">
        <v>300</v>
      </c>
      <c r="I163" s="281"/>
      <c r="J163" s="260"/>
      <c r="K163" s="103">
        <v>560</v>
      </c>
      <c r="L163" s="151">
        <v>700</v>
      </c>
      <c r="M163" s="103">
        <v>840</v>
      </c>
      <c r="N163" s="65"/>
      <c r="O163" s="45"/>
      <c r="P163" s="278">
        <v>700</v>
      </c>
      <c r="Q163" s="103">
        <f t="shared" si="73"/>
        <v>700</v>
      </c>
      <c r="R163" s="103">
        <f t="shared" si="74"/>
        <v>700</v>
      </c>
      <c r="S163" s="151">
        <f>P163*0.6</f>
        <v>420</v>
      </c>
      <c r="T163" s="151">
        <f t="shared" si="80"/>
        <v>420</v>
      </c>
      <c r="U163" s="151">
        <f t="shared" si="80"/>
        <v>420</v>
      </c>
      <c r="V163" s="151">
        <f t="shared" si="80"/>
        <v>252</v>
      </c>
      <c r="W163" s="151">
        <f>T163*0.6</f>
        <v>252</v>
      </c>
      <c r="X163" s="151">
        <f>U163*0.6</f>
        <v>252</v>
      </c>
      <c r="Y163" s="151">
        <f t="shared" si="76"/>
        <v>420</v>
      </c>
      <c r="Z163" s="48" t="s">
        <v>108</v>
      </c>
      <c r="AA163" s="206" t="s">
        <v>3123</v>
      </c>
    </row>
    <row r="164" spans="1:27" ht="21.75" customHeight="1" x14ac:dyDescent="0.25">
      <c r="A164" s="9" t="s">
        <v>210</v>
      </c>
      <c r="B164" s="210" t="s">
        <v>575</v>
      </c>
      <c r="C164" s="15"/>
      <c r="D164" s="15"/>
      <c r="E164" s="16"/>
      <c r="F164" s="16"/>
      <c r="G164" s="258"/>
      <c r="H164" s="279"/>
      <c r="I164" s="218"/>
      <c r="J164" s="48"/>
      <c r="K164" s="103"/>
      <c r="L164" s="151"/>
      <c r="M164" s="103"/>
      <c r="N164" s="48"/>
      <c r="O164" s="45"/>
      <c r="P164" s="278"/>
      <c r="Q164" s="103"/>
      <c r="R164" s="103"/>
      <c r="S164" s="151"/>
      <c r="T164" s="151"/>
      <c r="U164" s="151"/>
      <c r="V164" s="151"/>
      <c r="W164" s="151"/>
      <c r="X164" s="151"/>
      <c r="Y164" s="151">
        <f t="shared" si="76"/>
        <v>0</v>
      </c>
      <c r="Z164" s="48"/>
      <c r="AA164" s="15"/>
    </row>
    <row r="165" spans="1:27" ht="35.25" customHeight="1" x14ac:dyDescent="0.25">
      <c r="A165" s="352">
        <v>1</v>
      </c>
      <c r="B165" s="332" t="s">
        <v>218</v>
      </c>
      <c r="C165" s="198" t="s">
        <v>576</v>
      </c>
      <c r="D165" s="198" t="s">
        <v>577</v>
      </c>
      <c r="E165" s="93">
        <v>1500</v>
      </c>
      <c r="F165" s="93">
        <v>2000</v>
      </c>
      <c r="G165" s="258">
        <v>3000</v>
      </c>
      <c r="H165" s="282"/>
      <c r="I165" s="283">
        <v>8000</v>
      </c>
      <c r="J165" s="260">
        <v>1.1000000000000001</v>
      </c>
      <c r="K165" s="103"/>
      <c r="L165" s="151"/>
      <c r="M165" s="103"/>
      <c r="N165" s="65">
        <v>1.1000000000000001</v>
      </c>
      <c r="O165" s="45">
        <f t="shared" si="72"/>
        <v>3300.0000000000005</v>
      </c>
      <c r="P165" s="278">
        <v>3300.0000000000005</v>
      </c>
      <c r="Q165" s="103">
        <f t="shared" si="73"/>
        <v>3300.0000000000005</v>
      </c>
      <c r="R165" s="103">
        <f t="shared" si="74"/>
        <v>3300.0000000000005</v>
      </c>
      <c r="S165" s="151">
        <f>P165</f>
        <v>3300.0000000000005</v>
      </c>
      <c r="T165" s="151">
        <f t="shared" ref="T165:V180" si="81">Q165</f>
        <v>3300.0000000000005</v>
      </c>
      <c r="U165" s="151">
        <f t="shared" si="81"/>
        <v>3300.0000000000005</v>
      </c>
      <c r="V165" s="151">
        <f t="shared" si="81"/>
        <v>3300.0000000000005</v>
      </c>
      <c r="W165" s="151">
        <f t="shared" ref="W165:W192" si="82">T165</f>
        <v>3300.0000000000005</v>
      </c>
      <c r="X165" s="151">
        <f t="shared" ref="X165:X192" si="83">U165</f>
        <v>3300.0000000000005</v>
      </c>
      <c r="Y165" s="151">
        <f t="shared" si="76"/>
        <v>3300.0000000000005</v>
      </c>
      <c r="Z165" s="48" t="s">
        <v>3341</v>
      </c>
      <c r="AA165" s="206"/>
    </row>
    <row r="166" spans="1:27" ht="38.450000000000003" customHeight="1" x14ac:dyDescent="0.25">
      <c r="A166" s="353"/>
      <c r="B166" s="334"/>
      <c r="C166" s="206" t="s">
        <v>578</v>
      </c>
      <c r="D166" s="206" t="s">
        <v>579</v>
      </c>
      <c r="E166" s="2">
        <v>1500</v>
      </c>
      <c r="F166" s="93">
        <v>2000</v>
      </c>
      <c r="G166" s="258">
        <v>3000</v>
      </c>
      <c r="H166" s="279"/>
      <c r="I166" s="276">
        <v>8000</v>
      </c>
      <c r="J166" s="260">
        <v>1.1000000000000001</v>
      </c>
      <c r="K166" s="103"/>
      <c r="L166" s="151"/>
      <c r="M166" s="103"/>
      <c r="N166" s="65">
        <v>1.1000000000000001</v>
      </c>
      <c r="O166" s="45">
        <f t="shared" si="72"/>
        <v>3300.0000000000005</v>
      </c>
      <c r="P166" s="278">
        <v>3300.0000000000005</v>
      </c>
      <c r="Q166" s="103">
        <f t="shared" si="73"/>
        <v>3300.0000000000005</v>
      </c>
      <c r="R166" s="103">
        <f t="shared" si="74"/>
        <v>3300.0000000000005</v>
      </c>
      <c r="S166" s="151">
        <f t="shared" ref="S166:S203" si="84">P166</f>
        <v>3300.0000000000005</v>
      </c>
      <c r="T166" s="151">
        <f t="shared" si="81"/>
        <v>3300.0000000000005</v>
      </c>
      <c r="U166" s="151">
        <f t="shared" si="81"/>
        <v>3300.0000000000005</v>
      </c>
      <c r="V166" s="151">
        <f t="shared" si="81"/>
        <v>3300.0000000000005</v>
      </c>
      <c r="W166" s="151">
        <f t="shared" si="82"/>
        <v>3300.0000000000005</v>
      </c>
      <c r="X166" s="151">
        <f t="shared" si="83"/>
        <v>3300.0000000000005</v>
      </c>
      <c r="Y166" s="151">
        <f t="shared" si="76"/>
        <v>3300.0000000000005</v>
      </c>
      <c r="Z166" s="48" t="s">
        <v>3341</v>
      </c>
      <c r="AA166" s="206"/>
    </row>
    <row r="167" spans="1:27" ht="24.75" customHeight="1" x14ac:dyDescent="0.25">
      <c r="A167" s="353"/>
      <c r="B167" s="334"/>
      <c r="C167" s="206" t="s">
        <v>580</v>
      </c>
      <c r="D167" s="206" t="s">
        <v>636</v>
      </c>
      <c r="E167" s="2">
        <v>1000</v>
      </c>
      <c r="F167" s="2">
        <v>1400</v>
      </c>
      <c r="G167" s="258">
        <v>2000</v>
      </c>
      <c r="H167" s="279"/>
      <c r="I167" s="276">
        <v>4000</v>
      </c>
      <c r="J167" s="260">
        <v>1.1000000000000001</v>
      </c>
      <c r="K167" s="103"/>
      <c r="L167" s="151"/>
      <c r="M167" s="103"/>
      <c r="N167" s="65">
        <v>1.1000000000000001</v>
      </c>
      <c r="O167" s="45">
        <f t="shared" si="72"/>
        <v>2200</v>
      </c>
      <c r="P167" s="278">
        <v>2200</v>
      </c>
      <c r="Q167" s="103">
        <f t="shared" si="73"/>
        <v>2200</v>
      </c>
      <c r="R167" s="103">
        <f t="shared" si="74"/>
        <v>2200</v>
      </c>
      <c r="S167" s="151">
        <f t="shared" si="84"/>
        <v>2200</v>
      </c>
      <c r="T167" s="151">
        <f t="shared" si="81"/>
        <v>2200</v>
      </c>
      <c r="U167" s="151">
        <f t="shared" si="81"/>
        <v>2200</v>
      </c>
      <c r="V167" s="151">
        <f t="shared" si="81"/>
        <v>2200</v>
      </c>
      <c r="W167" s="151">
        <f t="shared" si="82"/>
        <v>2200</v>
      </c>
      <c r="X167" s="151">
        <f t="shared" si="83"/>
        <v>2200</v>
      </c>
      <c r="Y167" s="151">
        <f t="shared" si="76"/>
        <v>2200</v>
      </c>
      <c r="Z167" s="48" t="s">
        <v>3341</v>
      </c>
      <c r="AA167" s="206"/>
    </row>
    <row r="168" spans="1:27" ht="39" customHeight="1" x14ac:dyDescent="0.25">
      <c r="A168" s="353"/>
      <c r="B168" s="334"/>
      <c r="C168" s="206" t="s">
        <v>582</v>
      </c>
      <c r="D168" s="206" t="s">
        <v>583</v>
      </c>
      <c r="E168" s="2">
        <v>1100</v>
      </c>
      <c r="F168" s="2">
        <v>1500</v>
      </c>
      <c r="G168" s="258">
        <v>2000</v>
      </c>
      <c r="H168" s="279"/>
      <c r="I168" s="276">
        <v>4000</v>
      </c>
      <c r="J168" s="260">
        <v>1.1000000000000001</v>
      </c>
      <c r="K168" s="103"/>
      <c r="L168" s="151"/>
      <c r="M168" s="103"/>
      <c r="N168" s="65">
        <v>1.1000000000000001</v>
      </c>
      <c r="O168" s="45">
        <f t="shared" si="72"/>
        <v>2200</v>
      </c>
      <c r="P168" s="278">
        <v>2200</v>
      </c>
      <c r="Q168" s="103">
        <f t="shared" si="73"/>
        <v>2200</v>
      </c>
      <c r="R168" s="103">
        <f t="shared" si="74"/>
        <v>2200</v>
      </c>
      <c r="S168" s="151">
        <f t="shared" si="84"/>
        <v>2200</v>
      </c>
      <c r="T168" s="151">
        <f t="shared" si="81"/>
        <v>2200</v>
      </c>
      <c r="U168" s="151">
        <f t="shared" si="81"/>
        <v>2200</v>
      </c>
      <c r="V168" s="151">
        <f t="shared" si="81"/>
        <v>2200</v>
      </c>
      <c r="W168" s="151">
        <f t="shared" si="82"/>
        <v>2200</v>
      </c>
      <c r="X168" s="151">
        <f t="shared" si="83"/>
        <v>2200</v>
      </c>
      <c r="Y168" s="151">
        <f t="shared" si="76"/>
        <v>2200</v>
      </c>
      <c r="Z168" s="48" t="s">
        <v>3341</v>
      </c>
      <c r="AA168" s="206"/>
    </row>
    <row r="169" spans="1:27" ht="23.25" customHeight="1" x14ac:dyDescent="0.25">
      <c r="A169" s="354"/>
      <c r="B169" s="333"/>
      <c r="C169" s="206" t="s">
        <v>584</v>
      </c>
      <c r="D169" s="206" t="s">
        <v>585</v>
      </c>
      <c r="E169" s="33">
        <v>800</v>
      </c>
      <c r="F169" s="33">
        <v>1200</v>
      </c>
      <c r="G169" s="258">
        <v>1700</v>
      </c>
      <c r="H169" s="279"/>
      <c r="I169" s="276">
        <v>4000</v>
      </c>
      <c r="J169" s="260">
        <v>1.1000000000000001</v>
      </c>
      <c r="K169" s="103"/>
      <c r="L169" s="151"/>
      <c r="M169" s="103"/>
      <c r="N169" s="65">
        <v>1.1000000000000001</v>
      </c>
      <c r="O169" s="45">
        <f t="shared" si="72"/>
        <v>1870.0000000000002</v>
      </c>
      <c r="P169" s="278">
        <v>1870.0000000000002</v>
      </c>
      <c r="Q169" s="103">
        <f t="shared" si="73"/>
        <v>1870.0000000000002</v>
      </c>
      <c r="R169" s="103">
        <f t="shared" si="74"/>
        <v>1870.0000000000002</v>
      </c>
      <c r="S169" s="151">
        <f t="shared" si="84"/>
        <v>1870.0000000000002</v>
      </c>
      <c r="T169" s="151">
        <f t="shared" si="81"/>
        <v>1870.0000000000002</v>
      </c>
      <c r="U169" s="151">
        <f t="shared" si="81"/>
        <v>1870.0000000000002</v>
      </c>
      <c r="V169" s="151">
        <f t="shared" si="81"/>
        <v>1870.0000000000002</v>
      </c>
      <c r="W169" s="151">
        <f t="shared" si="82"/>
        <v>1870.0000000000002</v>
      </c>
      <c r="X169" s="151">
        <f t="shared" si="83"/>
        <v>1870.0000000000002</v>
      </c>
      <c r="Y169" s="151">
        <f t="shared" si="76"/>
        <v>1870.0000000000002</v>
      </c>
      <c r="Z169" s="48" t="s">
        <v>3341</v>
      </c>
      <c r="AA169" s="206"/>
    </row>
    <row r="170" spans="1:27" ht="36" customHeight="1" x14ac:dyDescent="0.25">
      <c r="A170" s="352">
        <v>2</v>
      </c>
      <c r="B170" s="332" t="s">
        <v>586</v>
      </c>
      <c r="C170" s="206" t="s">
        <v>2604</v>
      </c>
      <c r="D170" s="206" t="s">
        <v>524</v>
      </c>
      <c r="E170" s="33">
        <v>570</v>
      </c>
      <c r="F170" s="33"/>
      <c r="G170" s="258">
        <v>800</v>
      </c>
      <c r="H170" s="279"/>
      <c r="I170" s="276"/>
      <c r="J170" s="260">
        <v>1.1000000000000001</v>
      </c>
      <c r="K170" s="103"/>
      <c r="L170" s="151"/>
      <c r="M170" s="103"/>
      <c r="N170" s="65">
        <v>1.1000000000000001</v>
      </c>
      <c r="O170" s="45">
        <f t="shared" si="72"/>
        <v>880.00000000000011</v>
      </c>
      <c r="P170" s="278">
        <v>880.00000000000011</v>
      </c>
      <c r="Q170" s="103">
        <f t="shared" si="73"/>
        <v>880.00000000000011</v>
      </c>
      <c r="R170" s="103">
        <f t="shared" si="74"/>
        <v>880.00000000000011</v>
      </c>
      <c r="S170" s="151">
        <f t="shared" si="84"/>
        <v>880.00000000000011</v>
      </c>
      <c r="T170" s="151">
        <f t="shared" si="81"/>
        <v>880.00000000000011</v>
      </c>
      <c r="U170" s="151">
        <f t="shared" si="81"/>
        <v>880.00000000000011</v>
      </c>
      <c r="V170" s="151">
        <f t="shared" si="81"/>
        <v>880.00000000000011</v>
      </c>
      <c r="W170" s="151">
        <f t="shared" si="82"/>
        <v>880.00000000000011</v>
      </c>
      <c r="X170" s="151">
        <f t="shared" si="83"/>
        <v>880.00000000000011</v>
      </c>
      <c r="Y170" s="151">
        <f t="shared" si="76"/>
        <v>880.00000000000011</v>
      </c>
      <c r="Z170" s="48" t="s">
        <v>3341</v>
      </c>
      <c r="AA170" s="39" t="s">
        <v>108</v>
      </c>
    </row>
    <row r="171" spans="1:27" ht="39" customHeight="1" x14ac:dyDescent="0.25">
      <c r="A171" s="353"/>
      <c r="B171" s="334"/>
      <c r="C171" s="206" t="s">
        <v>2604</v>
      </c>
      <c r="D171" s="206" t="s">
        <v>790</v>
      </c>
      <c r="E171" s="8">
        <v>570</v>
      </c>
      <c r="F171" s="8">
        <v>600</v>
      </c>
      <c r="G171" s="258">
        <v>840</v>
      </c>
      <c r="H171" s="279"/>
      <c r="I171" s="284">
        <v>1400</v>
      </c>
      <c r="J171" s="260">
        <v>1.1000000000000001</v>
      </c>
      <c r="K171" s="103"/>
      <c r="L171" s="151"/>
      <c r="M171" s="103"/>
      <c r="N171" s="65">
        <v>1.1000000000000001</v>
      </c>
      <c r="O171" s="45">
        <f t="shared" si="72"/>
        <v>924.00000000000011</v>
      </c>
      <c r="P171" s="278">
        <v>924.00000000000011</v>
      </c>
      <c r="Q171" s="103">
        <f t="shared" si="73"/>
        <v>924.00000000000011</v>
      </c>
      <c r="R171" s="103">
        <f t="shared" si="74"/>
        <v>924.00000000000011</v>
      </c>
      <c r="S171" s="151">
        <f t="shared" si="84"/>
        <v>924.00000000000011</v>
      </c>
      <c r="T171" s="151">
        <f t="shared" si="81"/>
        <v>924.00000000000011</v>
      </c>
      <c r="U171" s="151">
        <f t="shared" si="81"/>
        <v>924.00000000000011</v>
      </c>
      <c r="V171" s="151">
        <f t="shared" si="81"/>
        <v>924.00000000000011</v>
      </c>
      <c r="W171" s="151">
        <f t="shared" si="82"/>
        <v>924.00000000000011</v>
      </c>
      <c r="X171" s="151">
        <f t="shared" si="83"/>
        <v>924.00000000000011</v>
      </c>
      <c r="Y171" s="151">
        <f t="shared" si="76"/>
        <v>924.00000000000011</v>
      </c>
      <c r="Z171" s="48" t="s">
        <v>3341</v>
      </c>
      <c r="AA171" s="206"/>
    </row>
    <row r="172" spans="1:27" ht="24" customHeight="1" x14ac:dyDescent="0.25">
      <c r="A172" s="354"/>
      <c r="B172" s="333"/>
      <c r="C172" s="206" t="s">
        <v>790</v>
      </c>
      <c r="D172" s="206" t="s">
        <v>540</v>
      </c>
      <c r="E172" s="8">
        <v>200</v>
      </c>
      <c r="F172" s="8">
        <v>500</v>
      </c>
      <c r="G172" s="258">
        <v>500</v>
      </c>
      <c r="H172" s="279"/>
      <c r="I172" s="284">
        <v>1400</v>
      </c>
      <c r="J172" s="260">
        <v>1.1000000000000001</v>
      </c>
      <c r="K172" s="103"/>
      <c r="L172" s="151"/>
      <c r="M172" s="103"/>
      <c r="N172" s="65">
        <v>1.1000000000000001</v>
      </c>
      <c r="O172" s="45">
        <f t="shared" si="72"/>
        <v>550</v>
      </c>
      <c r="P172" s="278">
        <v>550</v>
      </c>
      <c r="Q172" s="103">
        <f t="shared" si="73"/>
        <v>550</v>
      </c>
      <c r="R172" s="103">
        <f t="shared" si="74"/>
        <v>550</v>
      </c>
      <c r="S172" s="151">
        <f t="shared" si="84"/>
        <v>550</v>
      </c>
      <c r="T172" s="151">
        <f t="shared" si="81"/>
        <v>550</v>
      </c>
      <c r="U172" s="151">
        <f t="shared" si="81"/>
        <v>550</v>
      </c>
      <c r="V172" s="151">
        <f t="shared" si="81"/>
        <v>550</v>
      </c>
      <c r="W172" s="151">
        <f t="shared" si="82"/>
        <v>550</v>
      </c>
      <c r="X172" s="151">
        <f t="shared" si="83"/>
        <v>550</v>
      </c>
      <c r="Y172" s="151">
        <f t="shared" si="76"/>
        <v>550</v>
      </c>
      <c r="Z172" s="48" t="s">
        <v>3341</v>
      </c>
      <c r="AA172" s="206"/>
    </row>
    <row r="173" spans="1:27" ht="36.75" customHeight="1" x14ac:dyDescent="0.25">
      <c r="A173" s="352">
        <v>3</v>
      </c>
      <c r="B173" s="332" t="s">
        <v>587</v>
      </c>
      <c r="C173" s="206" t="s">
        <v>588</v>
      </c>
      <c r="D173" s="206" t="s">
        <v>589</v>
      </c>
      <c r="E173" s="8">
        <v>260</v>
      </c>
      <c r="F173" s="8">
        <v>600</v>
      </c>
      <c r="G173" s="258">
        <v>1000</v>
      </c>
      <c r="H173" s="279"/>
      <c r="I173" s="284">
        <v>1400</v>
      </c>
      <c r="J173" s="260">
        <v>1.2</v>
      </c>
      <c r="K173" s="103"/>
      <c r="L173" s="151"/>
      <c r="M173" s="103"/>
      <c r="N173" s="65">
        <v>1.2</v>
      </c>
      <c r="O173" s="45">
        <f t="shared" si="72"/>
        <v>1200</v>
      </c>
      <c r="P173" s="278">
        <v>1200</v>
      </c>
      <c r="Q173" s="103">
        <f t="shared" si="73"/>
        <v>1200</v>
      </c>
      <c r="R173" s="103">
        <f t="shared" si="74"/>
        <v>1200</v>
      </c>
      <c r="S173" s="151">
        <f t="shared" si="84"/>
        <v>1200</v>
      </c>
      <c r="T173" s="151">
        <f t="shared" si="81"/>
        <v>1200</v>
      </c>
      <c r="U173" s="151">
        <f t="shared" si="81"/>
        <v>1200</v>
      </c>
      <c r="V173" s="151">
        <f t="shared" si="81"/>
        <v>1200</v>
      </c>
      <c r="W173" s="151">
        <f t="shared" si="82"/>
        <v>1200</v>
      </c>
      <c r="X173" s="151">
        <f t="shared" si="83"/>
        <v>1200</v>
      </c>
      <c r="Y173" s="151">
        <f t="shared" si="76"/>
        <v>1200</v>
      </c>
      <c r="Z173" s="48" t="s">
        <v>3341</v>
      </c>
      <c r="AA173" s="206"/>
    </row>
    <row r="174" spans="1:27" ht="39" customHeight="1" x14ac:dyDescent="0.25">
      <c r="A174" s="353"/>
      <c r="B174" s="334"/>
      <c r="C174" s="206" t="s">
        <v>589</v>
      </c>
      <c r="D174" s="206" t="s">
        <v>590</v>
      </c>
      <c r="E174" s="8">
        <v>300</v>
      </c>
      <c r="F174" s="8">
        <v>500</v>
      </c>
      <c r="G174" s="258">
        <v>800</v>
      </c>
      <c r="H174" s="279"/>
      <c r="I174" s="284">
        <v>1400</v>
      </c>
      <c r="J174" s="260">
        <v>1.2</v>
      </c>
      <c r="K174" s="103"/>
      <c r="L174" s="151"/>
      <c r="M174" s="103"/>
      <c r="N174" s="65">
        <v>1.2</v>
      </c>
      <c r="O174" s="45">
        <f t="shared" si="72"/>
        <v>960</v>
      </c>
      <c r="P174" s="278">
        <v>960</v>
      </c>
      <c r="Q174" s="103">
        <f t="shared" si="73"/>
        <v>960</v>
      </c>
      <c r="R174" s="103">
        <f t="shared" si="74"/>
        <v>960</v>
      </c>
      <c r="S174" s="151">
        <f t="shared" si="84"/>
        <v>960</v>
      </c>
      <c r="T174" s="151">
        <f t="shared" si="81"/>
        <v>960</v>
      </c>
      <c r="U174" s="151">
        <f t="shared" si="81"/>
        <v>960</v>
      </c>
      <c r="V174" s="151">
        <f t="shared" si="81"/>
        <v>960</v>
      </c>
      <c r="W174" s="151">
        <f t="shared" si="82"/>
        <v>960</v>
      </c>
      <c r="X174" s="151">
        <f t="shared" si="83"/>
        <v>960</v>
      </c>
      <c r="Y174" s="151">
        <f t="shared" si="76"/>
        <v>960</v>
      </c>
      <c r="Z174" s="48" t="s">
        <v>3341</v>
      </c>
      <c r="AA174" s="206"/>
    </row>
    <row r="175" spans="1:27" ht="24" customHeight="1" x14ac:dyDescent="0.25">
      <c r="A175" s="354"/>
      <c r="B175" s="333"/>
      <c r="C175" s="206" t="s">
        <v>591</v>
      </c>
      <c r="D175" s="206" t="s">
        <v>592</v>
      </c>
      <c r="E175" s="8">
        <v>300</v>
      </c>
      <c r="F175" s="8">
        <v>600</v>
      </c>
      <c r="G175" s="258">
        <v>800</v>
      </c>
      <c r="H175" s="279"/>
      <c r="I175" s="285">
        <v>1000</v>
      </c>
      <c r="J175" s="260">
        <v>1.2</v>
      </c>
      <c r="K175" s="103"/>
      <c r="L175" s="151"/>
      <c r="M175" s="103"/>
      <c r="N175" s="65">
        <v>1.2</v>
      </c>
      <c r="O175" s="45">
        <f t="shared" si="72"/>
        <v>960</v>
      </c>
      <c r="P175" s="278">
        <v>960</v>
      </c>
      <c r="Q175" s="103">
        <f t="shared" si="73"/>
        <v>960</v>
      </c>
      <c r="R175" s="103">
        <f t="shared" si="74"/>
        <v>960</v>
      </c>
      <c r="S175" s="151">
        <f t="shared" si="84"/>
        <v>960</v>
      </c>
      <c r="T175" s="151">
        <f t="shared" si="81"/>
        <v>960</v>
      </c>
      <c r="U175" s="151">
        <f t="shared" si="81"/>
        <v>960</v>
      </c>
      <c r="V175" s="151">
        <f t="shared" si="81"/>
        <v>960</v>
      </c>
      <c r="W175" s="151">
        <f t="shared" si="82"/>
        <v>960</v>
      </c>
      <c r="X175" s="151">
        <f t="shared" si="83"/>
        <v>960</v>
      </c>
      <c r="Y175" s="151">
        <f t="shared" si="76"/>
        <v>960</v>
      </c>
      <c r="Z175" s="48" t="s">
        <v>3341</v>
      </c>
      <c r="AA175" s="206"/>
    </row>
    <row r="176" spans="1:27" ht="21.75" customHeight="1" x14ac:dyDescent="0.25">
      <c r="A176" s="352">
        <v>4</v>
      </c>
      <c r="B176" s="332" t="s">
        <v>593</v>
      </c>
      <c r="C176" s="206" t="s">
        <v>592</v>
      </c>
      <c r="D176" s="206" t="s">
        <v>594</v>
      </c>
      <c r="E176" s="8">
        <v>200</v>
      </c>
      <c r="F176" s="8">
        <v>400</v>
      </c>
      <c r="G176" s="258">
        <v>500</v>
      </c>
      <c r="H176" s="279"/>
      <c r="I176" s="285">
        <v>1000</v>
      </c>
      <c r="J176" s="260">
        <v>1.2</v>
      </c>
      <c r="K176" s="103"/>
      <c r="L176" s="151"/>
      <c r="M176" s="103"/>
      <c r="N176" s="65">
        <v>1.2</v>
      </c>
      <c r="O176" s="45">
        <f t="shared" si="72"/>
        <v>600</v>
      </c>
      <c r="P176" s="278">
        <v>600</v>
      </c>
      <c r="Q176" s="103">
        <f t="shared" si="73"/>
        <v>600</v>
      </c>
      <c r="R176" s="103">
        <f t="shared" si="74"/>
        <v>600</v>
      </c>
      <c r="S176" s="151">
        <f t="shared" si="84"/>
        <v>600</v>
      </c>
      <c r="T176" s="151">
        <f t="shared" si="81"/>
        <v>600</v>
      </c>
      <c r="U176" s="151">
        <f t="shared" si="81"/>
        <v>600</v>
      </c>
      <c r="V176" s="151">
        <f t="shared" si="81"/>
        <v>600</v>
      </c>
      <c r="W176" s="151">
        <f t="shared" si="82"/>
        <v>600</v>
      </c>
      <c r="X176" s="151">
        <f t="shared" si="83"/>
        <v>600</v>
      </c>
      <c r="Y176" s="151">
        <f t="shared" si="76"/>
        <v>600</v>
      </c>
      <c r="Z176" s="48" t="s">
        <v>3341</v>
      </c>
      <c r="AA176" s="206"/>
    </row>
    <row r="177" spans="1:27" ht="23.25" customHeight="1" x14ac:dyDescent="0.25">
      <c r="A177" s="354"/>
      <c r="B177" s="333"/>
      <c r="C177" s="206" t="s">
        <v>594</v>
      </c>
      <c r="D177" s="206" t="s">
        <v>595</v>
      </c>
      <c r="E177" s="8">
        <v>150</v>
      </c>
      <c r="F177" s="8">
        <v>300</v>
      </c>
      <c r="G177" s="258">
        <v>300</v>
      </c>
      <c r="H177" s="279"/>
      <c r="I177" s="285">
        <v>800</v>
      </c>
      <c r="J177" s="260">
        <v>1.2</v>
      </c>
      <c r="K177" s="103"/>
      <c r="L177" s="151"/>
      <c r="M177" s="103"/>
      <c r="N177" s="65">
        <v>1.2</v>
      </c>
      <c r="O177" s="45">
        <f t="shared" si="72"/>
        <v>360</v>
      </c>
      <c r="P177" s="278">
        <v>360</v>
      </c>
      <c r="Q177" s="103">
        <f t="shared" si="73"/>
        <v>360</v>
      </c>
      <c r="R177" s="103">
        <f t="shared" si="74"/>
        <v>360</v>
      </c>
      <c r="S177" s="151">
        <f t="shared" si="84"/>
        <v>360</v>
      </c>
      <c r="T177" s="151">
        <f t="shared" si="81"/>
        <v>360</v>
      </c>
      <c r="U177" s="151">
        <f t="shared" si="81"/>
        <v>360</v>
      </c>
      <c r="V177" s="151">
        <f t="shared" si="81"/>
        <v>360</v>
      </c>
      <c r="W177" s="151">
        <f t="shared" si="82"/>
        <v>360</v>
      </c>
      <c r="X177" s="151">
        <f t="shared" si="83"/>
        <v>360</v>
      </c>
      <c r="Y177" s="151">
        <f t="shared" si="76"/>
        <v>360</v>
      </c>
      <c r="Z177" s="48" t="s">
        <v>3341</v>
      </c>
      <c r="AA177" s="206"/>
    </row>
    <row r="178" spans="1:27" ht="39.75" customHeight="1" x14ac:dyDescent="0.25">
      <c r="A178" s="352">
        <v>5</v>
      </c>
      <c r="B178" s="332" t="s">
        <v>596</v>
      </c>
      <c r="C178" s="206" t="s">
        <v>2601</v>
      </c>
      <c r="D178" s="206" t="s">
        <v>597</v>
      </c>
      <c r="E178" s="8">
        <v>300</v>
      </c>
      <c r="F178" s="8">
        <v>500</v>
      </c>
      <c r="G178" s="258">
        <v>800</v>
      </c>
      <c r="H178" s="279"/>
      <c r="I178" s="285">
        <v>1400</v>
      </c>
      <c r="J178" s="260">
        <v>1.2</v>
      </c>
      <c r="K178" s="103"/>
      <c r="L178" s="151"/>
      <c r="M178" s="103"/>
      <c r="N178" s="65">
        <v>1.2</v>
      </c>
      <c r="O178" s="45">
        <f t="shared" si="72"/>
        <v>960</v>
      </c>
      <c r="P178" s="278">
        <f>P180-G180+G178</f>
        <v>2200</v>
      </c>
      <c r="Q178" s="103">
        <f t="shared" si="73"/>
        <v>2200</v>
      </c>
      <c r="R178" s="103">
        <f t="shared" si="74"/>
        <v>2200</v>
      </c>
      <c r="S178" s="151">
        <f t="shared" si="84"/>
        <v>2200</v>
      </c>
      <c r="T178" s="151">
        <f t="shared" si="81"/>
        <v>2200</v>
      </c>
      <c r="U178" s="151">
        <f t="shared" si="81"/>
        <v>2200</v>
      </c>
      <c r="V178" s="151">
        <f t="shared" si="81"/>
        <v>2200</v>
      </c>
      <c r="W178" s="151">
        <f t="shared" si="82"/>
        <v>2200</v>
      </c>
      <c r="X178" s="151">
        <f t="shared" si="83"/>
        <v>2200</v>
      </c>
      <c r="Y178" s="151">
        <f t="shared" si="76"/>
        <v>2200</v>
      </c>
      <c r="Z178" s="48" t="s">
        <v>3341</v>
      </c>
      <c r="AA178" s="206"/>
    </row>
    <row r="179" spans="1:27" ht="18.75" customHeight="1" x14ac:dyDescent="0.25">
      <c r="A179" s="353"/>
      <c r="B179" s="334"/>
      <c r="C179" s="206" t="s">
        <v>598</v>
      </c>
      <c r="D179" s="206" t="s">
        <v>599</v>
      </c>
      <c r="E179" s="8"/>
      <c r="F179" s="8">
        <v>400</v>
      </c>
      <c r="G179" s="258">
        <v>500</v>
      </c>
      <c r="H179" s="279"/>
      <c r="I179" s="285">
        <v>680</v>
      </c>
      <c r="J179" s="260">
        <v>1.2</v>
      </c>
      <c r="K179" s="103"/>
      <c r="L179" s="151"/>
      <c r="M179" s="103"/>
      <c r="N179" s="65">
        <v>1.2</v>
      </c>
      <c r="O179" s="45">
        <f t="shared" si="72"/>
        <v>600</v>
      </c>
      <c r="P179" s="278">
        <f>P180-G180+G179</f>
        <v>1900</v>
      </c>
      <c r="Q179" s="103">
        <f t="shared" si="73"/>
        <v>1900</v>
      </c>
      <c r="R179" s="103">
        <f t="shared" si="74"/>
        <v>1900</v>
      </c>
      <c r="S179" s="151">
        <f t="shared" si="84"/>
        <v>1900</v>
      </c>
      <c r="T179" s="151">
        <f t="shared" si="81"/>
        <v>1900</v>
      </c>
      <c r="U179" s="151">
        <f t="shared" si="81"/>
        <v>1900</v>
      </c>
      <c r="V179" s="151">
        <f t="shared" si="81"/>
        <v>1900</v>
      </c>
      <c r="W179" s="151">
        <f t="shared" si="82"/>
        <v>1900</v>
      </c>
      <c r="X179" s="151">
        <f t="shared" si="83"/>
        <v>1900</v>
      </c>
      <c r="Y179" s="151">
        <f t="shared" si="76"/>
        <v>1900</v>
      </c>
      <c r="Z179" s="48" t="s">
        <v>3341</v>
      </c>
      <c r="AA179" s="206"/>
    </row>
    <row r="180" spans="1:27" ht="21.75" customHeight="1" x14ac:dyDescent="0.25">
      <c r="A180" s="354"/>
      <c r="B180" s="333"/>
      <c r="C180" s="206" t="s">
        <v>599</v>
      </c>
      <c r="D180" s="206" t="s">
        <v>600</v>
      </c>
      <c r="E180" s="8">
        <v>200</v>
      </c>
      <c r="F180" s="8">
        <v>300</v>
      </c>
      <c r="G180" s="258">
        <v>400</v>
      </c>
      <c r="H180" s="279">
        <f>G180*1.2</f>
        <v>480</v>
      </c>
      <c r="I180" s="285">
        <v>1400</v>
      </c>
      <c r="J180" s="260">
        <v>1.2</v>
      </c>
      <c r="K180" s="103">
        <v>1400</v>
      </c>
      <c r="L180" s="151">
        <v>1800</v>
      </c>
      <c r="M180" s="103">
        <v>2100</v>
      </c>
      <c r="N180" s="65">
        <v>1.2</v>
      </c>
      <c r="O180" s="45">
        <f t="shared" si="72"/>
        <v>480</v>
      </c>
      <c r="P180" s="278">
        <v>1800</v>
      </c>
      <c r="Q180" s="103">
        <f t="shared" si="73"/>
        <v>1800</v>
      </c>
      <c r="R180" s="103">
        <f t="shared" si="74"/>
        <v>1800</v>
      </c>
      <c r="S180" s="151">
        <f t="shared" si="84"/>
        <v>1800</v>
      </c>
      <c r="T180" s="151">
        <f t="shared" si="81"/>
        <v>1800</v>
      </c>
      <c r="U180" s="151">
        <f t="shared" si="81"/>
        <v>1800</v>
      </c>
      <c r="V180" s="151">
        <f t="shared" si="81"/>
        <v>1800</v>
      </c>
      <c r="W180" s="151">
        <f t="shared" si="82"/>
        <v>1800</v>
      </c>
      <c r="X180" s="151">
        <f t="shared" si="83"/>
        <v>1800</v>
      </c>
      <c r="Y180" s="151">
        <f t="shared" si="76"/>
        <v>1800</v>
      </c>
      <c r="Z180" s="48" t="s">
        <v>3341</v>
      </c>
      <c r="AA180" s="206" t="s">
        <v>3361</v>
      </c>
    </row>
    <row r="181" spans="1:27" ht="42" customHeight="1" x14ac:dyDescent="0.25">
      <c r="A181" s="352">
        <v>6</v>
      </c>
      <c r="B181" s="332" t="s">
        <v>601</v>
      </c>
      <c r="C181" s="206" t="s">
        <v>602</v>
      </c>
      <c r="D181" s="206" t="s">
        <v>603</v>
      </c>
      <c r="E181" s="8">
        <v>150</v>
      </c>
      <c r="F181" s="8">
        <v>430</v>
      </c>
      <c r="G181" s="258">
        <v>500</v>
      </c>
      <c r="H181" s="279"/>
      <c r="I181" s="285">
        <v>1400</v>
      </c>
      <c r="J181" s="260">
        <v>1.2</v>
      </c>
      <c r="K181" s="103"/>
      <c r="L181" s="151"/>
      <c r="M181" s="103"/>
      <c r="N181" s="65">
        <v>1.2</v>
      </c>
      <c r="O181" s="45">
        <f t="shared" si="72"/>
        <v>600</v>
      </c>
      <c r="P181" s="278">
        <v>600</v>
      </c>
      <c r="Q181" s="103">
        <f t="shared" si="73"/>
        <v>600</v>
      </c>
      <c r="R181" s="103">
        <f t="shared" si="74"/>
        <v>600</v>
      </c>
      <c r="S181" s="151">
        <f t="shared" si="84"/>
        <v>600</v>
      </c>
      <c r="T181" s="151">
        <f t="shared" ref="T181:T192" si="85">Q181</f>
        <v>600</v>
      </c>
      <c r="U181" s="151">
        <f t="shared" ref="U181:U192" si="86">R181</f>
        <v>600</v>
      </c>
      <c r="V181" s="151">
        <f t="shared" ref="V181:V192" si="87">S181</f>
        <v>600</v>
      </c>
      <c r="W181" s="151">
        <f t="shared" si="82"/>
        <v>600</v>
      </c>
      <c r="X181" s="151">
        <f t="shared" si="83"/>
        <v>600</v>
      </c>
      <c r="Y181" s="151">
        <f t="shared" si="76"/>
        <v>600</v>
      </c>
      <c r="Z181" s="48" t="s">
        <v>3341</v>
      </c>
      <c r="AA181" s="206"/>
    </row>
    <row r="182" spans="1:27" ht="41.25" customHeight="1" x14ac:dyDescent="0.25">
      <c r="A182" s="353"/>
      <c r="B182" s="334"/>
      <c r="C182" s="206" t="s">
        <v>603</v>
      </c>
      <c r="D182" s="206" t="s">
        <v>604</v>
      </c>
      <c r="E182" s="8">
        <v>120</v>
      </c>
      <c r="F182" s="8">
        <v>400</v>
      </c>
      <c r="G182" s="258">
        <v>400</v>
      </c>
      <c r="H182" s="279"/>
      <c r="I182" s="285">
        <v>600</v>
      </c>
      <c r="J182" s="260">
        <v>1.2</v>
      </c>
      <c r="K182" s="103"/>
      <c r="L182" s="151"/>
      <c r="M182" s="103"/>
      <c r="N182" s="65">
        <v>1.2</v>
      </c>
      <c r="O182" s="45">
        <f t="shared" si="72"/>
        <v>480</v>
      </c>
      <c r="P182" s="278">
        <v>480</v>
      </c>
      <c r="Q182" s="103">
        <f t="shared" si="73"/>
        <v>480</v>
      </c>
      <c r="R182" s="103">
        <f t="shared" si="74"/>
        <v>480</v>
      </c>
      <c r="S182" s="151">
        <f t="shared" si="84"/>
        <v>480</v>
      </c>
      <c r="T182" s="151">
        <f t="shared" si="85"/>
        <v>480</v>
      </c>
      <c r="U182" s="151">
        <f t="shared" si="86"/>
        <v>480</v>
      </c>
      <c r="V182" s="151">
        <f t="shared" si="87"/>
        <v>480</v>
      </c>
      <c r="W182" s="151">
        <f t="shared" si="82"/>
        <v>480</v>
      </c>
      <c r="X182" s="151">
        <f t="shared" si="83"/>
        <v>480</v>
      </c>
      <c r="Y182" s="151">
        <f t="shared" si="76"/>
        <v>480</v>
      </c>
      <c r="Z182" s="48" t="s">
        <v>3341</v>
      </c>
      <c r="AA182" s="206"/>
    </row>
    <row r="183" spans="1:27" ht="18.75" customHeight="1" x14ac:dyDescent="0.25">
      <c r="A183" s="354"/>
      <c r="B183" s="333"/>
      <c r="C183" s="206" t="s">
        <v>2607</v>
      </c>
      <c r="D183" s="206" t="s">
        <v>2605</v>
      </c>
      <c r="E183" s="8">
        <v>120</v>
      </c>
      <c r="F183" s="8">
        <v>300</v>
      </c>
      <c r="G183" s="258">
        <v>300</v>
      </c>
      <c r="H183" s="279"/>
      <c r="I183" s="285">
        <v>420</v>
      </c>
      <c r="J183" s="260">
        <v>1.2</v>
      </c>
      <c r="K183" s="103"/>
      <c r="L183" s="151"/>
      <c r="M183" s="103"/>
      <c r="N183" s="65">
        <v>1.2</v>
      </c>
      <c r="O183" s="45">
        <f t="shared" si="72"/>
        <v>360</v>
      </c>
      <c r="P183" s="278">
        <v>360</v>
      </c>
      <c r="Q183" s="103">
        <f t="shared" si="73"/>
        <v>360</v>
      </c>
      <c r="R183" s="103">
        <f t="shared" si="74"/>
        <v>360</v>
      </c>
      <c r="S183" s="151">
        <f t="shared" si="84"/>
        <v>360</v>
      </c>
      <c r="T183" s="151">
        <f t="shared" si="85"/>
        <v>360</v>
      </c>
      <c r="U183" s="151">
        <f t="shared" si="86"/>
        <v>360</v>
      </c>
      <c r="V183" s="151">
        <f t="shared" si="87"/>
        <v>360</v>
      </c>
      <c r="W183" s="151">
        <f t="shared" si="82"/>
        <v>360</v>
      </c>
      <c r="X183" s="151">
        <f t="shared" si="83"/>
        <v>360</v>
      </c>
      <c r="Y183" s="151">
        <f t="shared" si="76"/>
        <v>360</v>
      </c>
      <c r="Z183" s="48" t="s">
        <v>3341</v>
      </c>
      <c r="AA183" s="206"/>
    </row>
    <row r="184" spans="1:27" ht="18.75" customHeight="1" x14ac:dyDescent="0.25">
      <c r="A184" s="352">
        <v>7</v>
      </c>
      <c r="B184" s="332" t="s">
        <v>189</v>
      </c>
      <c r="C184" s="206" t="s">
        <v>606</v>
      </c>
      <c r="D184" s="206" t="s">
        <v>2606</v>
      </c>
      <c r="E184" s="33">
        <v>130</v>
      </c>
      <c r="F184" s="33">
        <v>200</v>
      </c>
      <c r="G184" s="258">
        <v>250</v>
      </c>
      <c r="H184" s="279"/>
      <c r="I184" s="285">
        <v>600</v>
      </c>
      <c r="J184" s="260">
        <v>1.2</v>
      </c>
      <c r="K184" s="103"/>
      <c r="L184" s="151"/>
      <c r="M184" s="103"/>
      <c r="N184" s="65">
        <v>1.2</v>
      </c>
      <c r="O184" s="45">
        <f t="shared" si="72"/>
        <v>300</v>
      </c>
      <c r="P184" s="278">
        <v>300</v>
      </c>
      <c r="Q184" s="103">
        <f t="shared" si="73"/>
        <v>300</v>
      </c>
      <c r="R184" s="103">
        <f t="shared" si="74"/>
        <v>300</v>
      </c>
      <c r="S184" s="151">
        <f t="shared" si="84"/>
        <v>300</v>
      </c>
      <c r="T184" s="151">
        <f t="shared" si="85"/>
        <v>300</v>
      </c>
      <c r="U184" s="151">
        <f t="shared" si="86"/>
        <v>300</v>
      </c>
      <c r="V184" s="151">
        <f t="shared" si="87"/>
        <v>300</v>
      </c>
      <c r="W184" s="151">
        <f t="shared" si="82"/>
        <v>300</v>
      </c>
      <c r="X184" s="151">
        <f t="shared" si="83"/>
        <v>300</v>
      </c>
      <c r="Y184" s="151">
        <f t="shared" si="76"/>
        <v>300</v>
      </c>
      <c r="Z184" s="48" t="s">
        <v>3341</v>
      </c>
      <c r="AA184" s="206"/>
    </row>
    <row r="185" spans="1:27" ht="18.75" customHeight="1" x14ac:dyDescent="0.25">
      <c r="A185" s="353"/>
      <c r="B185" s="334"/>
      <c r="C185" s="206" t="s">
        <v>411</v>
      </c>
      <c r="D185" s="206" t="s">
        <v>607</v>
      </c>
      <c r="E185" s="8">
        <v>240</v>
      </c>
      <c r="F185" s="8">
        <v>500</v>
      </c>
      <c r="G185" s="258">
        <v>600</v>
      </c>
      <c r="H185" s="279"/>
      <c r="I185" s="285">
        <v>1200</v>
      </c>
      <c r="J185" s="260">
        <v>1.2</v>
      </c>
      <c r="K185" s="103"/>
      <c r="L185" s="151"/>
      <c r="M185" s="103"/>
      <c r="N185" s="65">
        <v>1.2</v>
      </c>
      <c r="O185" s="45">
        <f t="shared" si="72"/>
        <v>720</v>
      </c>
      <c r="P185" s="278">
        <v>720</v>
      </c>
      <c r="Q185" s="103">
        <f t="shared" si="73"/>
        <v>720</v>
      </c>
      <c r="R185" s="103">
        <f t="shared" si="74"/>
        <v>720</v>
      </c>
      <c r="S185" s="151">
        <f t="shared" si="84"/>
        <v>720</v>
      </c>
      <c r="T185" s="151">
        <f t="shared" si="85"/>
        <v>720</v>
      </c>
      <c r="U185" s="151">
        <f t="shared" si="86"/>
        <v>720</v>
      </c>
      <c r="V185" s="151">
        <f t="shared" si="87"/>
        <v>720</v>
      </c>
      <c r="W185" s="151">
        <f t="shared" si="82"/>
        <v>720</v>
      </c>
      <c r="X185" s="151">
        <f t="shared" si="83"/>
        <v>720</v>
      </c>
      <c r="Y185" s="151">
        <f t="shared" si="76"/>
        <v>720</v>
      </c>
      <c r="Z185" s="48" t="s">
        <v>3341</v>
      </c>
      <c r="AA185" s="206"/>
    </row>
    <row r="186" spans="1:27" ht="18.75" customHeight="1" x14ac:dyDescent="0.25">
      <c r="A186" s="354"/>
      <c r="B186" s="333"/>
      <c r="C186" s="206" t="s">
        <v>607</v>
      </c>
      <c r="D186" s="206" t="s">
        <v>791</v>
      </c>
      <c r="E186" s="8">
        <v>220</v>
      </c>
      <c r="F186" s="8">
        <v>400</v>
      </c>
      <c r="G186" s="258">
        <v>500</v>
      </c>
      <c r="H186" s="279"/>
      <c r="I186" s="285">
        <v>1200</v>
      </c>
      <c r="J186" s="260">
        <v>1.2</v>
      </c>
      <c r="K186" s="103"/>
      <c r="L186" s="151"/>
      <c r="M186" s="103"/>
      <c r="N186" s="65">
        <v>1.2</v>
      </c>
      <c r="O186" s="45">
        <f t="shared" si="72"/>
        <v>600</v>
      </c>
      <c r="P186" s="278">
        <v>600</v>
      </c>
      <c r="Q186" s="103">
        <f t="shared" si="73"/>
        <v>600</v>
      </c>
      <c r="R186" s="103">
        <f t="shared" si="74"/>
        <v>600</v>
      </c>
      <c r="S186" s="151">
        <f t="shared" si="84"/>
        <v>600</v>
      </c>
      <c r="T186" s="151">
        <f t="shared" si="85"/>
        <v>600</v>
      </c>
      <c r="U186" s="151">
        <f t="shared" si="86"/>
        <v>600</v>
      </c>
      <c r="V186" s="151">
        <f t="shared" si="87"/>
        <v>600</v>
      </c>
      <c r="W186" s="151">
        <f t="shared" si="82"/>
        <v>600</v>
      </c>
      <c r="X186" s="151">
        <f t="shared" si="83"/>
        <v>600</v>
      </c>
      <c r="Y186" s="151">
        <f t="shared" si="76"/>
        <v>600</v>
      </c>
      <c r="Z186" s="48" t="s">
        <v>3341</v>
      </c>
      <c r="AA186" s="206"/>
    </row>
    <row r="187" spans="1:27" ht="45" customHeight="1" x14ac:dyDescent="0.25">
      <c r="A187" s="60">
        <v>8</v>
      </c>
      <c r="B187" s="195" t="s">
        <v>608</v>
      </c>
      <c r="C187" s="206" t="s">
        <v>609</v>
      </c>
      <c r="D187" s="206" t="s">
        <v>610</v>
      </c>
      <c r="E187" s="8">
        <v>200</v>
      </c>
      <c r="F187" s="8">
        <v>200</v>
      </c>
      <c r="G187" s="258">
        <v>300</v>
      </c>
      <c r="H187" s="279"/>
      <c r="I187" s="285">
        <v>600</v>
      </c>
      <c r="J187" s="260">
        <v>1.2</v>
      </c>
      <c r="K187" s="103"/>
      <c r="L187" s="151"/>
      <c r="M187" s="103"/>
      <c r="N187" s="65">
        <v>1.2</v>
      </c>
      <c r="O187" s="45">
        <f t="shared" si="72"/>
        <v>360</v>
      </c>
      <c r="P187" s="278">
        <v>360</v>
      </c>
      <c r="Q187" s="103">
        <f t="shared" si="73"/>
        <v>360</v>
      </c>
      <c r="R187" s="103">
        <f t="shared" si="74"/>
        <v>360</v>
      </c>
      <c r="S187" s="151">
        <f t="shared" si="84"/>
        <v>360</v>
      </c>
      <c r="T187" s="151">
        <f t="shared" si="85"/>
        <v>360</v>
      </c>
      <c r="U187" s="151">
        <f t="shared" si="86"/>
        <v>360</v>
      </c>
      <c r="V187" s="151">
        <f t="shared" si="87"/>
        <v>360</v>
      </c>
      <c r="W187" s="151">
        <f t="shared" si="82"/>
        <v>360</v>
      </c>
      <c r="X187" s="151">
        <f t="shared" si="83"/>
        <v>360</v>
      </c>
      <c r="Y187" s="151">
        <f t="shared" si="76"/>
        <v>360</v>
      </c>
      <c r="Z187" s="48" t="s">
        <v>3341</v>
      </c>
      <c r="AA187" s="206"/>
    </row>
    <row r="188" spans="1:27" ht="18.75" customHeight="1" x14ac:dyDescent="0.25">
      <c r="A188" s="352">
        <v>9</v>
      </c>
      <c r="B188" s="332" t="s">
        <v>611</v>
      </c>
      <c r="C188" s="206" t="s">
        <v>612</v>
      </c>
      <c r="D188" s="206" t="s">
        <v>613</v>
      </c>
      <c r="E188" s="8">
        <v>150</v>
      </c>
      <c r="F188" s="8">
        <v>300</v>
      </c>
      <c r="G188" s="258">
        <v>300</v>
      </c>
      <c r="H188" s="279"/>
      <c r="I188" s="285">
        <v>600</v>
      </c>
      <c r="J188" s="260">
        <v>1.2</v>
      </c>
      <c r="K188" s="103"/>
      <c r="L188" s="151"/>
      <c r="M188" s="103"/>
      <c r="N188" s="65">
        <v>1.2</v>
      </c>
      <c r="O188" s="45">
        <f t="shared" si="72"/>
        <v>360</v>
      </c>
      <c r="P188" s="278">
        <v>360</v>
      </c>
      <c r="Q188" s="103">
        <f t="shared" si="73"/>
        <v>360</v>
      </c>
      <c r="R188" s="103">
        <f t="shared" si="74"/>
        <v>360</v>
      </c>
      <c r="S188" s="151">
        <f t="shared" si="84"/>
        <v>360</v>
      </c>
      <c r="T188" s="151">
        <f t="shared" si="85"/>
        <v>360</v>
      </c>
      <c r="U188" s="151">
        <f t="shared" si="86"/>
        <v>360</v>
      </c>
      <c r="V188" s="151">
        <f t="shared" si="87"/>
        <v>360</v>
      </c>
      <c r="W188" s="151">
        <f t="shared" si="82"/>
        <v>360</v>
      </c>
      <c r="X188" s="151">
        <f t="shared" si="83"/>
        <v>360</v>
      </c>
      <c r="Y188" s="151">
        <f t="shared" si="76"/>
        <v>360</v>
      </c>
      <c r="Z188" s="48" t="s">
        <v>3341</v>
      </c>
      <c r="AA188" s="206"/>
    </row>
    <row r="189" spans="1:27" ht="18.75" customHeight="1" x14ac:dyDescent="0.25">
      <c r="A189" s="353"/>
      <c r="B189" s="334"/>
      <c r="C189" s="206" t="s">
        <v>614</v>
      </c>
      <c r="D189" s="206" t="s">
        <v>615</v>
      </c>
      <c r="E189" s="8">
        <v>150</v>
      </c>
      <c r="F189" s="8">
        <v>300</v>
      </c>
      <c r="G189" s="258">
        <v>300</v>
      </c>
      <c r="H189" s="279"/>
      <c r="I189" s="285">
        <v>600</v>
      </c>
      <c r="J189" s="260">
        <v>1</v>
      </c>
      <c r="K189" s="103"/>
      <c r="L189" s="151"/>
      <c r="M189" s="103"/>
      <c r="N189" s="65">
        <v>1</v>
      </c>
      <c r="O189" s="45">
        <f t="shared" si="72"/>
        <v>300</v>
      </c>
      <c r="P189" s="278">
        <f t="shared" ref="P189" si="88">G189</f>
        <v>300</v>
      </c>
      <c r="Q189" s="103">
        <f t="shared" si="73"/>
        <v>300</v>
      </c>
      <c r="R189" s="103">
        <f t="shared" si="74"/>
        <v>300</v>
      </c>
      <c r="S189" s="151">
        <f t="shared" si="84"/>
        <v>300</v>
      </c>
      <c r="T189" s="151">
        <f t="shared" si="85"/>
        <v>300</v>
      </c>
      <c r="U189" s="151">
        <f t="shared" si="86"/>
        <v>300</v>
      </c>
      <c r="V189" s="151">
        <f t="shared" si="87"/>
        <v>300</v>
      </c>
      <c r="W189" s="151">
        <f t="shared" si="82"/>
        <v>300</v>
      </c>
      <c r="X189" s="151">
        <f t="shared" si="83"/>
        <v>300</v>
      </c>
      <c r="Y189" s="155" t="s">
        <v>2292</v>
      </c>
      <c r="Z189" s="48" t="s">
        <v>2292</v>
      </c>
      <c r="AA189" s="206"/>
    </row>
    <row r="190" spans="1:27" ht="18.75" customHeight="1" x14ac:dyDescent="0.25">
      <c r="A190" s="353"/>
      <c r="B190" s="334"/>
      <c r="C190" s="206" t="s">
        <v>616</v>
      </c>
      <c r="D190" s="206" t="s">
        <v>617</v>
      </c>
      <c r="E190" s="8">
        <v>180</v>
      </c>
      <c r="F190" s="8">
        <v>300</v>
      </c>
      <c r="G190" s="258">
        <v>300</v>
      </c>
      <c r="H190" s="279"/>
      <c r="I190" s="285">
        <v>600</v>
      </c>
      <c r="J190" s="260">
        <v>1.2</v>
      </c>
      <c r="K190" s="103"/>
      <c r="L190" s="151"/>
      <c r="M190" s="103"/>
      <c r="N190" s="65">
        <v>1.2</v>
      </c>
      <c r="O190" s="45">
        <f t="shared" si="72"/>
        <v>360</v>
      </c>
      <c r="P190" s="278">
        <v>360</v>
      </c>
      <c r="Q190" s="103">
        <f t="shared" si="73"/>
        <v>360</v>
      </c>
      <c r="R190" s="103">
        <f t="shared" si="74"/>
        <v>360</v>
      </c>
      <c r="S190" s="151">
        <f t="shared" si="84"/>
        <v>360</v>
      </c>
      <c r="T190" s="151">
        <f t="shared" si="85"/>
        <v>360</v>
      </c>
      <c r="U190" s="151">
        <f t="shared" si="86"/>
        <v>360</v>
      </c>
      <c r="V190" s="151">
        <f t="shared" si="87"/>
        <v>360</v>
      </c>
      <c r="W190" s="151">
        <f t="shared" si="82"/>
        <v>360</v>
      </c>
      <c r="X190" s="151">
        <f t="shared" si="83"/>
        <v>360</v>
      </c>
      <c r="Y190" s="151">
        <f>S190</f>
        <v>360</v>
      </c>
      <c r="Z190" s="48" t="s">
        <v>3341</v>
      </c>
      <c r="AA190" s="206"/>
    </row>
    <row r="191" spans="1:27" ht="18.75" customHeight="1" x14ac:dyDescent="0.25">
      <c r="A191" s="353"/>
      <c r="B191" s="334"/>
      <c r="C191" s="206" t="s">
        <v>618</v>
      </c>
      <c r="D191" s="206" t="s">
        <v>619</v>
      </c>
      <c r="E191" s="8">
        <v>180</v>
      </c>
      <c r="F191" s="8">
        <v>300</v>
      </c>
      <c r="G191" s="258">
        <v>300</v>
      </c>
      <c r="H191" s="279"/>
      <c r="I191" s="285">
        <v>600</v>
      </c>
      <c r="J191" s="260">
        <v>1.2</v>
      </c>
      <c r="K191" s="103"/>
      <c r="L191" s="151"/>
      <c r="M191" s="103"/>
      <c r="N191" s="65">
        <v>1.2</v>
      </c>
      <c r="O191" s="45">
        <f t="shared" si="72"/>
        <v>360</v>
      </c>
      <c r="P191" s="278">
        <v>360</v>
      </c>
      <c r="Q191" s="103">
        <f t="shared" si="73"/>
        <v>360</v>
      </c>
      <c r="R191" s="103">
        <f t="shared" si="74"/>
        <v>360</v>
      </c>
      <c r="S191" s="151">
        <f t="shared" si="84"/>
        <v>360</v>
      </c>
      <c r="T191" s="151">
        <f t="shared" si="85"/>
        <v>360</v>
      </c>
      <c r="U191" s="151">
        <f t="shared" si="86"/>
        <v>360</v>
      </c>
      <c r="V191" s="151">
        <f t="shared" si="87"/>
        <v>360</v>
      </c>
      <c r="W191" s="151">
        <f t="shared" si="82"/>
        <v>360</v>
      </c>
      <c r="X191" s="151">
        <f t="shared" si="83"/>
        <v>360</v>
      </c>
      <c r="Y191" s="151">
        <f t="shared" ref="Y191:Y216" si="89">S191</f>
        <v>360</v>
      </c>
      <c r="Z191" s="48" t="s">
        <v>3341</v>
      </c>
      <c r="AA191" s="206"/>
    </row>
    <row r="192" spans="1:27" ht="18.75" customHeight="1" x14ac:dyDescent="0.25">
      <c r="A192" s="354"/>
      <c r="B192" s="333"/>
      <c r="C192" s="206" t="s">
        <v>619</v>
      </c>
      <c r="D192" s="206" t="s">
        <v>620</v>
      </c>
      <c r="E192" s="33">
        <v>120</v>
      </c>
      <c r="F192" s="33">
        <v>300</v>
      </c>
      <c r="G192" s="258">
        <v>300</v>
      </c>
      <c r="H192" s="279"/>
      <c r="I192" s="285">
        <v>600</v>
      </c>
      <c r="J192" s="260">
        <v>1.2</v>
      </c>
      <c r="K192" s="103"/>
      <c r="L192" s="151"/>
      <c r="M192" s="103"/>
      <c r="N192" s="65">
        <v>1.2</v>
      </c>
      <c r="O192" s="45">
        <f t="shared" si="72"/>
        <v>360</v>
      </c>
      <c r="P192" s="278">
        <v>360</v>
      </c>
      <c r="Q192" s="103">
        <f t="shared" si="73"/>
        <v>360</v>
      </c>
      <c r="R192" s="103">
        <f t="shared" si="74"/>
        <v>360</v>
      </c>
      <c r="S192" s="151">
        <f t="shared" si="84"/>
        <v>360</v>
      </c>
      <c r="T192" s="151">
        <f t="shared" si="85"/>
        <v>360</v>
      </c>
      <c r="U192" s="151">
        <f t="shared" si="86"/>
        <v>360</v>
      </c>
      <c r="V192" s="151">
        <f t="shared" si="87"/>
        <v>360</v>
      </c>
      <c r="W192" s="151">
        <f t="shared" si="82"/>
        <v>360</v>
      </c>
      <c r="X192" s="151">
        <f t="shared" si="83"/>
        <v>360</v>
      </c>
      <c r="Y192" s="151">
        <f t="shared" si="89"/>
        <v>360</v>
      </c>
      <c r="Z192" s="48" t="s">
        <v>3341</v>
      </c>
      <c r="AA192" s="206"/>
    </row>
    <row r="193" spans="1:27" ht="22.5" customHeight="1" x14ac:dyDescent="0.25">
      <c r="A193" s="60">
        <v>10</v>
      </c>
      <c r="B193" s="329" t="s">
        <v>621</v>
      </c>
      <c r="C193" s="330"/>
      <c r="D193" s="331"/>
      <c r="E193" s="33">
        <v>130</v>
      </c>
      <c r="F193" s="33">
        <v>300</v>
      </c>
      <c r="G193" s="258">
        <v>300</v>
      </c>
      <c r="H193" s="279">
        <v>360</v>
      </c>
      <c r="I193" s="285">
        <v>1200</v>
      </c>
      <c r="J193" s="260">
        <v>1.2</v>
      </c>
      <c r="K193" s="103">
        <v>1200</v>
      </c>
      <c r="L193" s="151">
        <v>1500</v>
      </c>
      <c r="M193" s="103">
        <v>1800</v>
      </c>
      <c r="N193" s="65">
        <v>1.2</v>
      </c>
      <c r="O193" s="45">
        <f t="shared" si="72"/>
        <v>360</v>
      </c>
      <c r="P193" s="278">
        <v>1500</v>
      </c>
      <c r="Q193" s="103">
        <f t="shared" si="73"/>
        <v>1500</v>
      </c>
      <c r="R193" s="103">
        <f t="shared" si="74"/>
        <v>1500</v>
      </c>
      <c r="S193" s="151">
        <f>P193*0.6</f>
        <v>900</v>
      </c>
      <c r="T193" s="151">
        <f t="shared" ref="T193:V193" si="90">Q193*0.6</f>
        <v>900</v>
      </c>
      <c r="U193" s="151">
        <f t="shared" si="90"/>
        <v>900</v>
      </c>
      <c r="V193" s="151">
        <f t="shared" si="90"/>
        <v>540</v>
      </c>
      <c r="W193" s="151">
        <f>T193*0.6</f>
        <v>540</v>
      </c>
      <c r="X193" s="151">
        <f>U193*0.6</f>
        <v>540</v>
      </c>
      <c r="Y193" s="151">
        <f t="shared" si="89"/>
        <v>900</v>
      </c>
      <c r="Z193" s="48" t="s">
        <v>3341</v>
      </c>
      <c r="AA193" s="206" t="s">
        <v>3361</v>
      </c>
    </row>
    <row r="194" spans="1:27" ht="18.75" customHeight="1" x14ac:dyDescent="0.25">
      <c r="A194" s="352">
        <v>11</v>
      </c>
      <c r="B194" s="332" t="s">
        <v>622</v>
      </c>
      <c r="C194" s="206" t="s">
        <v>623</v>
      </c>
      <c r="D194" s="206" t="s">
        <v>624</v>
      </c>
      <c r="E194" s="33">
        <v>120</v>
      </c>
      <c r="F194" s="33">
        <v>300</v>
      </c>
      <c r="G194" s="258">
        <v>350</v>
      </c>
      <c r="H194" s="279"/>
      <c r="I194" s="285">
        <v>580</v>
      </c>
      <c r="J194" s="260">
        <v>1.2</v>
      </c>
      <c r="K194" s="103"/>
      <c r="L194" s="151"/>
      <c r="M194" s="103"/>
      <c r="N194" s="65">
        <v>1.2</v>
      </c>
      <c r="O194" s="45">
        <f t="shared" si="72"/>
        <v>420</v>
      </c>
      <c r="P194" s="278">
        <v>420</v>
      </c>
      <c r="Q194" s="103">
        <f t="shared" si="73"/>
        <v>420</v>
      </c>
      <c r="R194" s="103">
        <f t="shared" si="74"/>
        <v>420</v>
      </c>
      <c r="S194" s="151">
        <f t="shared" si="84"/>
        <v>420</v>
      </c>
      <c r="T194" s="151">
        <f t="shared" ref="T194:T203" si="91">Q194</f>
        <v>420</v>
      </c>
      <c r="U194" s="151">
        <f t="shared" ref="U194:U203" si="92">R194</f>
        <v>420</v>
      </c>
      <c r="V194" s="151">
        <f t="shared" ref="V194:V203" si="93">S194</f>
        <v>420</v>
      </c>
      <c r="W194" s="151">
        <f t="shared" ref="W194:W203" si="94">T194</f>
        <v>420</v>
      </c>
      <c r="X194" s="151">
        <f t="shared" ref="X194:X203" si="95">U194</f>
        <v>420</v>
      </c>
      <c r="Y194" s="151">
        <f t="shared" si="89"/>
        <v>420</v>
      </c>
      <c r="Z194" s="48" t="s">
        <v>3341</v>
      </c>
      <c r="AA194" s="206"/>
    </row>
    <row r="195" spans="1:27" ht="18.75" customHeight="1" x14ac:dyDescent="0.25">
      <c r="A195" s="353"/>
      <c r="B195" s="334"/>
      <c r="C195" s="206" t="s">
        <v>624</v>
      </c>
      <c r="D195" s="206" t="s">
        <v>625</v>
      </c>
      <c r="E195" s="33">
        <v>120</v>
      </c>
      <c r="F195" s="33">
        <v>300</v>
      </c>
      <c r="G195" s="258">
        <v>350</v>
      </c>
      <c r="H195" s="279"/>
      <c r="I195" s="285">
        <v>1200</v>
      </c>
      <c r="J195" s="260">
        <v>1.2</v>
      </c>
      <c r="K195" s="103"/>
      <c r="L195" s="151"/>
      <c r="M195" s="103"/>
      <c r="N195" s="65">
        <v>1.2</v>
      </c>
      <c r="O195" s="45">
        <f t="shared" si="72"/>
        <v>420</v>
      </c>
      <c r="P195" s="278">
        <v>420</v>
      </c>
      <c r="Q195" s="103">
        <f t="shared" si="73"/>
        <v>420</v>
      </c>
      <c r="R195" s="103">
        <f t="shared" si="74"/>
        <v>420</v>
      </c>
      <c r="S195" s="151">
        <f t="shared" si="84"/>
        <v>420</v>
      </c>
      <c r="T195" s="151">
        <f t="shared" si="91"/>
        <v>420</v>
      </c>
      <c r="U195" s="151">
        <f t="shared" si="92"/>
        <v>420</v>
      </c>
      <c r="V195" s="151">
        <f t="shared" si="93"/>
        <v>420</v>
      </c>
      <c r="W195" s="151">
        <f t="shared" si="94"/>
        <v>420</v>
      </c>
      <c r="X195" s="151">
        <f t="shared" si="95"/>
        <v>420</v>
      </c>
      <c r="Y195" s="151">
        <f t="shared" si="89"/>
        <v>420</v>
      </c>
      <c r="Z195" s="48" t="s">
        <v>3341</v>
      </c>
      <c r="AA195" s="206"/>
    </row>
    <row r="196" spans="1:27" ht="18.75" customHeight="1" x14ac:dyDescent="0.25">
      <c r="A196" s="354"/>
      <c r="B196" s="333"/>
      <c r="C196" s="206" t="s">
        <v>624</v>
      </c>
      <c r="D196" s="206" t="s">
        <v>626</v>
      </c>
      <c r="E196" s="33">
        <v>120</v>
      </c>
      <c r="F196" s="33">
        <v>250</v>
      </c>
      <c r="G196" s="258">
        <v>300</v>
      </c>
      <c r="H196" s="279"/>
      <c r="I196" s="285">
        <v>530</v>
      </c>
      <c r="J196" s="260">
        <v>1.2</v>
      </c>
      <c r="K196" s="103"/>
      <c r="L196" s="151"/>
      <c r="M196" s="103"/>
      <c r="N196" s="65">
        <v>1.2</v>
      </c>
      <c r="O196" s="45">
        <f t="shared" si="72"/>
        <v>360</v>
      </c>
      <c r="P196" s="278">
        <v>360</v>
      </c>
      <c r="Q196" s="103">
        <f t="shared" si="73"/>
        <v>360</v>
      </c>
      <c r="R196" s="103">
        <f t="shared" si="74"/>
        <v>360</v>
      </c>
      <c r="S196" s="151">
        <f t="shared" si="84"/>
        <v>360</v>
      </c>
      <c r="T196" s="151">
        <f t="shared" si="91"/>
        <v>360</v>
      </c>
      <c r="U196" s="151">
        <f t="shared" si="92"/>
        <v>360</v>
      </c>
      <c r="V196" s="151">
        <f t="shared" si="93"/>
        <v>360</v>
      </c>
      <c r="W196" s="151">
        <f t="shared" si="94"/>
        <v>360</v>
      </c>
      <c r="X196" s="151">
        <f t="shared" si="95"/>
        <v>360</v>
      </c>
      <c r="Y196" s="151">
        <f t="shared" si="89"/>
        <v>360</v>
      </c>
      <c r="Z196" s="48" t="s">
        <v>3341</v>
      </c>
      <c r="AA196" s="206"/>
    </row>
    <row r="197" spans="1:27" ht="25.5" customHeight="1" x14ac:dyDescent="0.25">
      <c r="A197" s="352">
        <v>12</v>
      </c>
      <c r="B197" s="332" t="s">
        <v>627</v>
      </c>
      <c r="C197" s="206" t="s">
        <v>628</v>
      </c>
      <c r="D197" s="206" t="s">
        <v>629</v>
      </c>
      <c r="E197" s="33">
        <v>120</v>
      </c>
      <c r="F197" s="33">
        <v>200</v>
      </c>
      <c r="G197" s="258">
        <v>250</v>
      </c>
      <c r="H197" s="279"/>
      <c r="I197" s="285">
        <v>600</v>
      </c>
      <c r="J197" s="260">
        <v>1.2</v>
      </c>
      <c r="K197" s="103"/>
      <c r="L197" s="151"/>
      <c r="M197" s="103"/>
      <c r="N197" s="65">
        <v>1.2</v>
      </c>
      <c r="O197" s="45">
        <f t="shared" si="72"/>
        <v>300</v>
      </c>
      <c r="P197" s="278">
        <v>300</v>
      </c>
      <c r="Q197" s="103">
        <f t="shared" si="73"/>
        <v>300</v>
      </c>
      <c r="R197" s="103">
        <f t="shared" si="74"/>
        <v>300</v>
      </c>
      <c r="S197" s="151">
        <f t="shared" si="84"/>
        <v>300</v>
      </c>
      <c r="T197" s="151">
        <f t="shared" si="91"/>
        <v>300</v>
      </c>
      <c r="U197" s="151">
        <f t="shared" si="92"/>
        <v>300</v>
      </c>
      <c r="V197" s="151">
        <f t="shared" si="93"/>
        <v>300</v>
      </c>
      <c r="W197" s="151">
        <f t="shared" si="94"/>
        <v>300</v>
      </c>
      <c r="X197" s="151">
        <f t="shared" si="95"/>
        <v>300</v>
      </c>
      <c r="Y197" s="151">
        <f t="shared" si="89"/>
        <v>300</v>
      </c>
      <c r="Z197" s="48" t="s">
        <v>3341</v>
      </c>
      <c r="AA197" s="206"/>
    </row>
    <row r="198" spans="1:27" ht="18.75" customHeight="1" x14ac:dyDescent="0.25">
      <c r="A198" s="354"/>
      <c r="B198" s="333"/>
      <c r="C198" s="206" t="s">
        <v>629</v>
      </c>
      <c r="D198" s="206" t="s">
        <v>630</v>
      </c>
      <c r="E198" s="33">
        <v>100</v>
      </c>
      <c r="F198" s="33">
        <v>150</v>
      </c>
      <c r="G198" s="258">
        <v>250</v>
      </c>
      <c r="H198" s="279"/>
      <c r="I198" s="285">
        <v>600</v>
      </c>
      <c r="J198" s="260">
        <v>1.2</v>
      </c>
      <c r="K198" s="103"/>
      <c r="L198" s="151"/>
      <c r="M198" s="103"/>
      <c r="N198" s="65">
        <v>1.2</v>
      </c>
      <c r="O198" s="45">
        <f t="shared" si="72"/>
        <v>300</v>
      </c>
      <c r="P198" s="278">
        <v>300</v>
      </c>
      <c r="Q198" s="103">
        <f t="shared" si="73"/>
        <v>300</v>
      </c>
      <c r="R198" s="103">
        <f t="shared" si="74"/>
        <v>300</v>
      </c>
      <c r="S198" s="151">
        <f t="shared" si="84"/>
        <v>300</v>
      </c>
      <c r="T198" s="151">
        <f t="shared" si="91"/>
        <v>300</v>
      </c>
      <c r="U198" s="151">
        <f t="shared" si="92"/>
        <v>300</v>
      </c>
      <c r="V198" s="151">
        <f t="shared" si="93"/>
        <v>300</v>
      </c>
      <c r="W198" s="151">
        <f t="shared" si="94"/>
        <v>300</v>
      </c>
      <c r="X198" s="151">
        <f t="shared" si="95"/>
        <v>300</v>
      </c>
      <c r="Y198" s="151">
        <f t="shared" si="89"/>
        <v>300</v>
      </c>
      <c r="Z198" s="48" t="s">
        <v>3341</v>
      </c>
      <c r="AA198" s="206"/>
    </row>
    <row r="199" spans="1:27" ht="21.75" customHeight="1" x14ac:dyDescent="0.25">
      <c r="A199" s="60">
        <v>13</v>
      </c>
      <c r="B199" s="195" t="s">
        <v>631</v>
      </c>
      <c r="C199" s="206" t="s">
        <v>632</v>
      </c>
      <c r="D199" s="206" t="s">
        <v>633</v>
      </c>
      <c r="E199" s="33">
        <v>100</v>
      </c>
      <c r="F199" s="33">
        <v>200</v>
      </c>
      <c r="G199" s="258">
        <v>250</v>
      </c>
      <c r="H199" s="279"/>
      <c r="I199" s="285">
        <v>600</v>
      </c>
      <c r="J199" s="260">
        <v>1.2</v>
      </c>
      <c r="K199" s="103"/>
      <c r="L199" s="151"/>
      <c r="M199" s="103"/>
      <c r="N199" s="65">
        <v>1.2</v>
      </c>
      <c r="O199" s="45">
        <f t="shared" si="72"/>
        <v>300</v>
      </c>
      <c r="P199" s="278">
        <v>300</v>
      </c>
      <c r="Q199" s="103">
        <f t="shared" si="73"/>
        <v>300</v>
      </c>
      <c r="R199" s="103">
        <f t="shared" si="74"/>
        <v>300</v>
      </c>
      <c r="S199" s="151">
        <f t="shared" si="84"/>
        <v>300</v>
      </c>
      <c r="T199" s="151">
        <f t="shared" si="91"/>
        <v>300</v>
      </c>
      <c r="U199" s="151">
        <f t="shared" si="92"/>
        <v>300</v>
      </c>
      <c r="V199" s="151">
        <f t="shared" si="93"/>
        <v>300</v>
      </c>
      <c r="W199" s="151">
        <f t="shared" si="94"/>
        <v>300</v>
      </c>
      <c r="X199" s="151">
        <f t="shared" si="95"/>
        <v>300</v>
      </c>
      <c r="Y199" s="151">
        <f t="shared" si="89"/>
        <v>300</v>
      </c>
      <c r="Z199" s="48" t="s">
        <v>3341</v>
      </c>
      <c r="AA199" s="206"/>
    </row>
    <row r="200" spans="1:27" ht="18.75" customHeight="1" x14ac:dyDescent="0.25">
      <c r="A200" s="60">
        <v>14</v>
      </c>
      <c r="B200" s="195" t="s">
        <v>634</v>
      </c>
      <c r="C200" s="206" t="s">
        <v>635</v>
      </c>
      <c r="D200" s="206" t="s">
        <v>636</v>
      </c>
      <c r="E200" s="33">
        <v>110</v>
      </c>
      <c r="F200" s="33">
        <v>300</v>
      </c>
      <c r="G200" s="258">
        <v>350</v>
      </c>
      <c r="H200" s="279"/>
      <c r="I200" s="285">
        <v>600</v>
      </c>
      <c r="J200" s="260">
        <v>1.2</v>
      </c>
      <c r="K200" s="103"/>
      <c r="L200" s="151"/>
      <c r="M200" s="103"/>
      <c r="N200" s="65">
        <v>1.2</v>
      </c>
      <c r="O200" s="45">
        <f t="shared" si="72"/>
        <v>420</v>
      </c>
      <c r="P200" s="278">
        <v>420</v>
      </c>
      <c r="Q200" s="103">
        <f t="shared" si="73"/>
        <v>420</v>
      </c>
      <c r="R200" s="103">
        <f t="shared" si="74"/>
        <v>420</v>
      </c>
      <c r="S200" s="151">
        <f t="shared" si="84"/>
        <v>420</v>
      </c>
      <c r="T200" s="151">
        <f t="shared" si="91"/>
        <v>420</v>
      </c>
      <c r="U200" s="151">
        <f t="shared" si="92"/>
        <v>420</v>
      </c>
      <c r="V200" s="151">
        <f t="shared" si="93"/>
        <v>420</v>
      </c>
      <c r="W200" s="151">
        <f t="shared" si="94"/>
        <v>420</v>
      </c>
      <c r="X200" s="151">
        <f t="shared" si="95"/>
        <v>420</v>
      </c>
      <c r="Y200" s="151">
        <f t="shared" si="89"/>
        <v>420</v>
      </c>
      <c r="Z200" s="48" t="s">
        <v>3341</v>
      </c>
      <c r="AA200" s="206"/>
    </row>
    <row r="201" spans="1:27" ht="18.75" customHeight="1" x14ac:dyDescent="0.25">
      <c r="A201" s="60">
        <v>15</v>
      </c>
      <c r="B201" s="195" t="s">
        <v>627</v>
      </c>
      <c r="C201" s="206" t="s">
        <v>637</v>
      </c>
      <c r="D201" s="206" t="s">
        <v>638</v>
      </c>
      <c r="E201" s="33">
        <v>120</v>
      </c>
      <c r="F201" s="33">
        <v>150</v>
      </c>
      <c r="G201" s="258">
        <v>300</v>
      </c>
      <c r="H201" s="279"/>
      <c r="I201" s="285">
        <v>600</v>
      </c>
      <c r="J201" s="260">
        <v>1.2</v>
      </c>
      <c r="K201" s="103"/>
      <c r="L201" s="151"/>
      <c r="M201" s="103"/>
      <c r="N201" s="65">
        <v>1.2</v>
      </c>
      <c r="O201" s="45">
        <f t="shared" si="72"/>
        <v>360</v>
      </c>
      <c r="P201" s="278">
        <v>360</v>
      </c>
      <c r="Q201" s="103">
        <f t="shared" si="73"/>
        <v>360</v>
      </c>
      <c r="R201" s="103">
        <f t="shared" si="74"/>
        <v>360</v>
      </c>
      <c r="S201" s="151">
        <f t="shared" si="84"/>
        <v>360</v>
      </c>
      <c r="T201" s="151">
        <f t="shared" si="91"/>
        <v>360</v>
      </c>
      <c r="U201" s="151">
        <f t="shared" si="92"/>
        <v>360</v>
      </c>
      <c r="V201" s="151">
        <f t="shared" si="93"/>
        <v>360</v>
      </c>
      <c r="W201" s="151">
        <f t="shared" si="94"/>
        <v>360</v>
      </c>
      <c r="X201" s="151">
        <f t="shared" si="95"/>
        <v>360</v>
      </c>
      <c r="Y201" s="151">
        <f t="shared" si="89"/>
        <v>360</v>
      </c>
      <c r="Z201" s="48" t="s">
        <v>3341</v>
      </c>
      <c r="AA201" s="206"/>
    </row>
    <row r="202" spans="1:27" ht="21" customHeight="1" x14ac:dyDescent="0.25">
      <c r="A202" s="60">
        <v>16</v>
      </c>
      <c r="B202" s="195" t="s">
        <v>639</v>
      </c>
      <c r="C202" s="206" t="s">
        <v>640</v>
      </c>
      <c r="D202" s="206" t="s">
        <v>641</v>
      </c>
      <c r="E202" s="33"/>
      <c r="F202" s="33">
        <v>200</v>
      </c>
      <c r="G202" s="258">
        <v>300</v>
      </c>
      <c r="H202" s="279"/>
      <c r="I202" s="285">
        <v>600</v>
      </c>
      <c r="J202" s="260">
        <v>1.2</v>
      </c>
      <c r="K202" s="103"/>
      <c r="L202" s="151"/>
      <c r="M202" s="103"/>
      <c r="N202" s="65">
        <v>1.2</v>
      </c>
      <c r="O202" s="45">
        <f t="shared" si="72"/>
        <v>360</v>
      </c>
      <c r="P202" s="278">
        <v>360</v>
      </c>
      <c r="Q202" s="103">
        <f t="shared" si="73"/>
        <v>360</v>
      </c>
      <c r="R202" s="103">
        <f t="shared" si="74"/>
        <v>360</v>
      </c>
      <c r="S202" s="151">
        <f t="shared" si="84"/>
        <v>360</v>
      </c>
      <c r="T202" s="151">
        <f t="shared" si="91"/>
        <v>360</v>
      </c>
      <c r="U202" s="151">
        <f t="shared" si="92"/>
        <v>360</v>
      </c>
      <c r="V202" s="151">
        <f t="shared" si="93"/>
        <v>360</v>
      </c>
      <c r="W202" s="151">
        <f t="shared" si="94"/>
        <v>360</v>
      </c>
      <c r="X202" s="151">
        <f t="shared" si="95"/>
        <v>360</v>
      </c>
      <c r="Y202" s="151">
        <f t="shared" si="89"/>
        <v>360</v>
      </c>
      <c r="Z202" s="48" t="s">
        <v>3341</v>
      </c>
      <c r="AA202" s="206"/>
    </row>
    <row r="203" spans="1:27" ht="21.75" customHeight="1" x14ac:dyDescent="0.25">
      <c r="A203" s="60">
        <v>17</v>
      </c>
      <c r="B203" s="329" t="s">
        <v>642</v>
      </c>
      <c r="C203" s="330"/>
      <c r="D203" s="331"/>
      <c r="E203" s="33">
        <v>631</v>
      </c>
      <c r="F203" s="33">
        <v>631</v>
      </c>
      <c r="G203" s="258">
        <v>1000</v>
      </c>
      <c r="H203" s="279"/>
      <c r="I203" s="285">
        <v>2600</v>
      </c>
      <c r="J203" s="260">
        <v>1.2</v>
      </c>
      <c r="K203" s="103"/>
      <c r="L203" s="151"/>
      <c r="M203" s="103"/>
      <c r="N203" s="65">
        <v>1.2</v>
      </c>
      <c r="O203" s="45">
        <f t="shared" si="72"/>
        <v>1200</v>
      </c>
      <c r="P203" s="278">
        <v>1200</v>
      </c>
      <c r="Q203" s="103">
        <f t="shared" si="73"/>
        <v>1200</v>
      </c>
      <c r="R203" s="103">
        <f t="shared" si="74"/>
        <v>1200</v>
      </c>
      <c r="S203" s="151">
        <f t="shared" si="84"/>
        <v>1200</v>
      </c>
      <c r="T203" s="151">
        <f t="shared" si="91"/>
        <v>1200</v>
      </c>
      <c r="U203" s="151">
        <f t="shared" si="92"/>
        <v>1200</v>
      </c>
      <c r="V203" s="151">
        <f t="shared" si="93"/>
        <v>1200</v>
      </c>
      <c r="W203" s="151">
        <f t="shared" si="94"/>
        <v>1200</v>
      </c>
      <c r="X203" s="151">
        <f t="shared" si="95"/>
        <v>1200</v>
      </c>
      <c r="Y203" s="151">
        <f t="shared" si="89"/>
        <v>1200</v>
      </c>
      <c r="Z203" s="48" t="s">
        <v>3341</v>
      </c>
      <c r="AA203" s="206"/>
    </row>
    <row r="204" spans="1:27" ht="21" customHeight="1" x14ac:dyDescent="0.25">
      <c r="A204" s="60">
        <v>18</v>
      </c>
      <c r="B204" s="329" t="s">
        <v>41</v>
      </c>
      <c r="C204" s="330"/>
      <c r="D204" s="205"/>
      <c r="E204" s="105">
        <v>90</v>
      </c>
      <c r="F204" s="105">
        <v>150</v>
      </c>
      <c r="G204" s="258">
        <v>90</v>
      </c>
      <c r="H204" s="286">
        <v>110</v>
      </c>
      <c r="I204" s="287">
        <v>600</v>
      </c>
      <c r="J204" s="260">
        <v>1</v>
      </c>
      <c r="K204" s="103">
        <v>624</v>
      </c>
      <c r="L204" s="151">
        <v>780</v>
      </c>
      <c r="M204" s="103">
        <v>936</v>
      </c>
      <c r="N204" s="65">
        <v>1</v>
      </c>
      <c r="O204" s="45">
        <f t="shared" ref="O204:O268" si="96">G204*N204</f>
        <v>90</v>
      </c>
      <c r="P204" s="278">
        <v>780</v>
      </c>
      <c r="Q204" s="103">
        <f t="shared" ref="Q204:Q268" si="97">P204</f>
        <v>780</v>
      </c>
      <c r="R204" s="103">
        <f t="shared" ref="R204:R268" si="98">P204</f>
        <v>780</v>
      </c>
      <c r="S204" s="151">
        <f>O204</f>
        <v>90</v>
      </c>
      <c r="T204" s="151">
        <f t="shared" ref="T204:V205" si="99">P204</f>
        <v>780</v>
      </c>
      <c r="U204" s="151">
        <f t="shared" si="99"/>
        <v>780</v>
      </c>
      <c r="V204" s="151">
        <f t="shared" si="99"/>
        <v>780</v>
      </c>
      <c r="W204" s="151">
        <f>S204</f>
        <v>90</v>
      </c>
      <c r="X204" s="151">
        <f>T204</f>
        <v>780</v>
      </c>
      <c r="Y204" s="151">
        <f t="shared" si="89"/>
        <v>90</v>
      </c>
      <c r="Z204" s="48" t="s">
        <v>3341</v>
      </c>
      <c r="AA204" s="206" t="s">
        <v>3361</v>
      </c>
    </row>
    <row r="205" spans="1:27" ht="29.25" customHeight="1" x14ac:dyDescent="0.25">
      <c r="A205" s="60">
        <v>19</v>
      </c>
      <c r="B205" s="329" t="s">
        <v>3362</v>
      </c>
      <c r="C205" s="330"/>
      <c r="D205" s="331"/>
      <c r="E205" s="105"/>
      <c r="F205" s="105"/>
      <c r="G205" s="258">
        <v>300</v>
      </c>
      <c r="H205" s="286">
        <v>350</v>
      </c>
      <c r="I205" s="287">
        <v>600</v>
      </c>
      <c r="J205" s="260">
        <v>1</v>
      </c>
      <c r="K205" s="103">
        <v>700</v>
      </c>
      <c r="L205" s="151">
        <v>900</v>
      </c>
      <c r="M205" s="103">
        <v>1200</v>
      </c>
      <c r="N205" s="65"/>
      <c r="O205" s="45">
        <v>350</v>
      </c>
      <c r="P205" s="278">
        <v>900</v>
      </c>
      <c r="Q205" s="103">
        <f t="shared" si="97"/>
        <v>900</v>
      </c>
      <c r="R205" s="103">
        <f t="shared" si="98"/>
        <v>900</v>
      </c>
      <c r="S205" s="151">
        <f>O205</f>
        <v>350</v>
      </c>
      <c r="T205" s="151">
        <f t="shared" si="99"/>
        <v>900</v>
      </c>
      <c r="U205" s="151">
        <f t="shared" si="99"/>
        <v>900</v>
      </c>
      <c r="V205" s="151">
        <f t="shared" si="99"/>
        <v>900</v>
      </c>
      <c r="W205" s="151">
        <f>S205</f>
        <v>350</v>
      </c>
      <c r="X205" s="151">
        <f>T205</f>
        <v>900</v>
      </c>
      <c r="Y205" s="151">
        <f t="shared" si="89"/>
        <v>350</v>
      </c>
      <c r="Z205" s="48" t="s">
        <v>108</v>
      </c>
      <c r="AA205" s="206" t="s">
        <v>3363</v>
      </c>
    </row>
    <row r="206" spans="1:27" x14ac:dyDescent="0.25">
      <c r="A206" s="9" t="s">
        <v>212</v>
      </c>
      <c r="B206" s="210" t="s">
        <v>518</v>
      </c>
      <c r="C206" s="15"/>
      <c r="D206" s="15"/>
      <c r="E206" s="16"/>
      <c r="F206" s="16"/>
      <c r="G206" s="258"/>
      <c r="H206" s="279"/>
      <c r="I206" s="218"/>
      <c r="J206" s="48"/>
      <c r="K206" s="103"/>
      <c r="L206" s="151"/>
      <c r="M206" s="103"/>
      <c r="N206" s="48"/>
      <c r="O206" s="45"/>
      <c r="P206" s="278"/>
      <c r="Q206" s="103"/>
      <c r="R206" s="103"/>
      <c r="S206" s="151"/>
      <c r="T206" s="151"/>
      <c r="U206" s="151"/>
      <c r="V206" s="151"/>
      <c r="W206" s="151"/>
      <c r="X206" s="151"/>
      <c r="Y206" s="151"/>
      <c r="Z206" s="48"/>
      <c r="AA206" s="15"/>
    </row>
    <row r="207" spans="1:27" x14ac:dyDescent="0.25">
      <c r="A207" s="352">
        <v>1</v>
      </c>
      <c r="B207" s="332" t="s">
        <v>519</v>
      </c>
      <c r="C207" s="198" t="s">
        <v>2602</v>
      </c>
      <c r="D207" s="198" t="s">
        <v>520</v>
      </c>
      <c r="E207" s="106">
        <v>570</v>
      </c>
      <c r="F207" s="107">
        <v>700</v>
      </c>
      <c r="G207" s="258">
        <v>850</v>
      </c>
      <c r="H207" s="282"/>
      <c r="I207" s="288">
        <v>1700</v>
      </c>
      <c r="J207" s="260">
        <v>1.5</v>
      </c>
      <c r="K207" s="103">
        <v>1760</v>
      </c>
      <c r="L207" s="151">
        <v>2200</v>
      </c>
      <c r="M207" s="103">
        <v>2640</v>
      </c>
      <c r="N207" s="65">
        <v>1.5</v>
      </c>
      <c r="O207" s="45">
        <f t="shared" si="96"/>
        <v>1275</v>
      </c>
      <c r="P207" s="278">
        <v>2200</v>
      </c>
      <c r="Q207" s="103">
        <f t="shared" si="97"/>
        <v>2200</v>
      </c>
      <c r="R207" s="103">
        <f t="shared" si="98"/>
        <v>2200</v>
      </c>
      <c r="S207" s="151">
        <f>P207*0.6</f>
        <v>1320</v>
      </c>
      <c r="T207" s="151">
        <f t="shared" ref="T207:V207" si="100">Q207*0.6</f>
        <v>1320</v>
      </c>
      <c r="U207" s="151">
        <f t="shared" si="100"/>
        <v>1320</v>
      </c>
      <c r="V207" s="151">
        <f t="shared" si="100"/>
        <v>792</v>
      </c>
      <c r="W207" s="151">
        <f>T207*0.6</f>
        <v>792</v>
      </c>
      <c r="X207" s="151">
        <f>U207*0.6</f>
        <v>792</v>
      </c>
      <c r="Y207" s="151">
        <f t="shared" si="89"/>
        <v>1320</v>
      </c>
      <c r="Z207" s="48" t="s">
        <v>3341</v>
      </c>
      <c r="AA207" s="206"/>
    </row>
    <row r="208" spans="1:27" x14ac:dyDescent="0.25">
      <c r="A208" s="353"/>
      <c r="B208" s="334"/>
      <c r="C208" s="206" t="s">
        <v>520</v>
      </c>
      <c r="D208" s="206" t="s">
        <v>521</v>
      </c>
      <c r="E208" s="8">
        <v>300</v>
      </c>
      <c r="F208" s="33">
        <v>600</v>
      </c>
      <c r="G208" s="258">
        <v>600</v>
      </c>
      <c r="H208" s="279"/>
      <c r="I208" s="289">
        <v>1000</v>
      </c>
      <c r="J208" s="260">
        <v>1.5</v>
      </c>
      <c r="K208" s="103">
        <v>1040</v>
      </c>
      <c r="L208" s="151">
        <v>1300</v>
      </c>
      <c r="M208" s="103">
        <v>1560</v>
      </c>
      <c r="N208" s="65">
        <v>1.5</v>
      </c>
      <c r="O208" s="45">
        <f t="shared" si="96"/>
        <v>900</v>
      </c>
      <c r="P208" s="278">
        <v>1300</v>
      </c>
      <c r="Q208" s="103">
        <f t="shared" si="97"/>
        <v>1300</v>
      </c>
      <c r="R208" s="103">
        <f t="shared" si="98"/>
        <v>1300</v>
      </c>
      <c r="S208" s="151">
        <f>O208</f>
        <v>900</v>
      </c>
      <c r="T208" s="151">
        <f t="shared" ref="T208:V223" si="101">P208</f>
        <v>1300</v>
      </c>
      <c r="U208" s="151">
        <f t="shared" si="101"/>
        <v>1300</v>
      </c>
      <c r="V208" s="151">
        <f t="shared" si="101"/>
        <v>1300</v>
      </c>
      <c r="W208" s="151">
        <f t="shared" ref="W208:W226" si="102">S208</f>
        <v>900</v>
      </c>
      <c r="X208" s="151">
        <f t="shared" ref="X208:X226" si="103">T208</f>
        <v>1300</v>
      </c>
      <c r="Y208" s="151">
        <f t="shared" si="89"/>
        <v>900</v>
      </c>
      <c r="Z208" s="48" t="s">
        <v>3341</v>
      </c>
      <c r="AA208" s="206"/>
    </row>
    <row r="209" spans="1:27" x14ac:dyDescent="0.25">
      <c r="A209" s="353"/>
      <c r="B209" s="334"/>
      <c r="C209" s="206" t="s">
        <v>2602</v>
      </c>
      <c r="D209" s="206" t="s">
        <v>522</v>
      </c>
      <c r="E209" s="8">
        <v>570</v>
      </c>
      <c r="F209" s="33">
        <v>700</v>
      </c>
      <c r="G209" s="258">
        <v>850</v>
      </c>
      <c r="H209" s="279"/>
      <c r="I209" s="289">
        <v>1000</v>
      </c>
      <c r="J209" s="260">
        <v>1.5</v>
      </c>
      <c r="K209" s="103">
        <v>1040</v>
      </c>
      <c r="L209" s="151">
        <v>1300</v>
      </c>
      <c r="M209" s="103">
        <v>1560</v>
      </c>
      <c r="N209" s="65">
        <v>1.5</v>
      </c>
      <c r="O209" s="45">
        <f t="shared" si="96"/>
        <v>1275</v>
      </c>
      <c r="P209" s="278">
        <v>1300</v>
      </c>
      <c r="Q209" s="103">
        <f t="shared" si="97"/>
        <v>1300</v>
      </c>
      <c r="R209" s="103">
        <f t="shared" si="98"/>
        <v>1300</v>
      </c>
      <c r="S209" s="151">
        <f t="shared" ref="S209:S213" si="104">O209</f>
        <v>1275</v>
      </c>
      <c r="T209" s="151">
        <f t="shared" si="101"/>
        <v>1300</v>
      </c>
      <c r="U209" s="151">
        <f t="shared" si="101"/>
        <v>1300</v>
      </c>
      <c r="V209" s="151">
        <f t="shared" si="101"/>
        <v>1300</v>
      </c>
      <c r="W209" s="151">
        <f t="shared" si="102"/>
        <v>1275</v>
      </c>
      <c r="X209" s="151">
        <f t="shared" si="103"/>
        <v>1300</v>
      </c>
      <c r="Y209" s="151">
        <f t="shared" si="89"/>
        <v>1275</v>
      </c>
      <c r="Z209" s="48" t="s">
        <v>3341</v>
      </c>
      <c r="AA209" s="206"/>
    </row>
    <row r="210" spans="1:27" x14ac:dyDescent="0.25">
      <c r="A210" s="353"/>
      <c r="B210" s="334"/>
      <c r="C210" s="206" t="s">
        <v>522</v>
      </c>
      <c r="D210" s="206" t="s">
        <v>523</v>
      </c>
      <c r="E210" s="8">
        <v>220</v>
      </c>
      <c r="F210" s="33">
        <v>250</v>
      </c>
      <c r="G210" s="258">
        <v>550</v>
      </c>
      <c r="H210" s="279"/>
      <c r="I210" s="289">
        <v>700</v>
      </c>
      <c r="J210" s="260">
        <v>1.5</v>
      </c>
      <c r="K210" s="103">
        <v>760</v>
      </c>
      <c r="L210" s="151">
        <v>950</v>
      </c>
      <c r="M210" s="103">
        <v>1140</v>
      </c>
      <c r="N210" s="65">
        <v>1.5</v>
      </c>
      <c r="O210" s="45">
        <f t="shared" si="96"/>
        <v>825</v>
      </c>
      <c r="P210" s="278">
        <v>950</v>
      </c>
      <c r="Q210" s="103">
        <f t="shared" si="97"/>
        <v>950</v>
      </c>
      <c r="R210" s="103">
        <f t="shared" si="98"/>
        <v>950</v>
      </c>
      <c r="S210" s="151">
        <f t="shared" si="104"/>
        <v>825</v>
      </c>
      <c r="T210" s="151">
        <f t="shared" si="101"/>
        <v>950</v>
      </c>
      <c r="U210" s="151">
        <f t="shared" si="101"/>
        <v>950</v>
      </c>
      <c r="V210" s="151">
        <f t="shared" si="101"/>
        <v>950</v>
      </c>
      <c r="W210" s="151">
        <f t="shared" si="102"/>
        <v>825</v>
      </c>
      <c r="X210" s="151">
        <f t="shared" si="103"/>
        <v>950</v>
      </c>
      <c r="Y210" s="151">
        <f t="shared" si="89"/>
        <v>825</v>
      </c>
      <c r="Z210" s="48" t="s">
        <v>3341</v>
      </c>
      <c r="AA210" s="206"/>
    </row>
    <row r="211" spans="1:27" x14ac:dyDescent="0.25">
      <c r="A211" s="354"/>
      <c r="B211" s="333"/>
      <c r="C211" s="206" t="s">
        <v>521</v>
      </c>
      <c r="D211" s="206" t="s">
        <v>524</v>
      </c>
      <c r="E211" s="8">
        <v>250</v>
      </c>
      <c r="F211" s="33">
        <v>500</v>
      </c>
      <c r="G211" s="258">
        <v>600</v>
      </c>
      <c r="H211" s="279"/>
      <c r="I211" s="289">
        <v>700</v>
      </c>
      <c r="J211" s="260">
        <v>1.5</v>
      </c>
      <c r="K211" s="103">
        <v>760</v>
      </c>
      <c r="L211" s="151">
        <v>950</v>
      </c>
      <c r="M211" s="103">
        <v>1140</v>
      </c>
      <c r="N211" s="65">
        <v>1.5</v>
      </c>
      <c r="O211" s="45">
        <f t="shared" si="96"/>
        <v>900</v>
      </c>
      <c r="P211" s="278">
        <v>950</v>
      </c>
      <c r="Q211" s="103">
        <f t="shared" si="97"/>
        <v>950</v>
      </c>
      <c r="R211" s="103">
        <f t="shared" si="98"/>
        <v>950</v>
      </c>
      <c r="S211" s="151">
        <f t="shared" si="104"/>
        <v>900</v>
      </c>
      <c r="T211" s="151">
        <f t="shared" si="101"/>
        <v>950</v>
      </c>
      <c r="U211" s="151">
        <f t="shared" si="101"/>
        <v>950</v>
      </c>
      <c r="V211" s="151">
        <f t="shared" si="101"/>
        <v>950</v>
      </c>
      <c r="W211" s="151">
        <f t="shared" si="102"/>
        <v>900</v>
      </c>
      <c r="X211" s="151">
        <f t="shared" si="103"/>
        <v>950</v>
      </c>
      <c r="Y211" s="151">
        <f t="shared" si="89"/>
        <v>900</v>
      </c>
      <c r="Z211" s="48" t="s">
        <v>3341</v>
      </c>
      <c r="AA211" s="206"/>
    </row>
    <row r="212" spans="1:27" ht="37.5" x14ac:dyDescent="0.25">
      <c r="A212" s="352">
        <v>2</v>
      </c>
      <c r="B212" s="332" t="s">
        <v>189</v>
      </c>
      <c r="C212" s="206" t="s">
        <v>2602</v>
      </c>
      <c r="D212" s="206" t="s">
        <v>3140</v>
      </c>
      <c r="E212" s="8">
        <v>450</v>
      </c>
      <c r="F212" s="33">
        <v>500</v>
      </c>
      <c r="G212" s="258">
        <v>750</v>
      </c>
      <c r="H212" s="279"/>
      <c r="I212" s="289">
        <v>1700</v>
      </c>
      <c r="J212" s="260">
        <v>1.5</v>
      </c>
      <c r="K212" s="103">
        <v>1760</v>
      </c>
      <c r="L212" s="151">
        <v>2200</v>
      </c>
      <c r="M212" s="103">
        <v>2640</v>
      </c>
      <c r="N212" s="65">
        <v>1.5</v>
      </c>
      <c r="O212" s="45">
        <f t="shared" si="96"/>
        <v>1125</v>
      </c>
      <c r="P212" s="278">
        <v>2200</v>
      </c>
      <c r="Q212" s="103">
        <f t="shared" si="97"/>
        <v>2200</v>
      </c>
      <c r="R212" s="103">
        <f t="shared" si="98"/>
        <v>2200</v>
      </c>
      <c r="S212" s="151">
        <f t="shared" si="104"/>
        <v>1125</v>
      </c>
      <c r="T212" s="151">
        <f t="shared" si="101"/>
        <v>2200</v>
      </c>
      <c r="U212" s="151">
        <f t="shared" si="101"/>
        <v>2200</v>
      </c>
      <c r="V212" s="151">
        <f t="shared" si="101"/>
        <v>2200</v>
      </c>
      <c r="W212" s="151">
        <f t="shared" si="102"/>
        <v>1125</v>
      </c>
      <c r="X212" s="151">
        <f t="shared" si="103"/>
        <v>2200</v>
      </c>
      <c r="Y212" s="151">
        <f t="shared" si="89"/>
        <v>1125</v>
      </c>
      <c r="Z212" s="103" t="s">
        <v>3348</v>
      </c>
      <c r="AA212" s="206" t="s">
        <v>3138</v>
      </c>
    </row>
    <row r="213" spans="1:27" x14ac:dyDescent="0.25">
      <c r="A213" s="353"/>
      <c r="B213" s="334"/>
      <c r="C213" s="206" t="s">
        <v>2603</v>
      </c>
      <c r="D213" s="206" t="s">
        <v>525</v>
      </c>
      <c r="E213" s="8">
        <v>220</v>
      </c>
      <c r="F213" s="33">
        <v>250</v>
      </c>
      <c r="G213" s="258">
        <v>500</v>
      </c>
      <c r="H213" s="279"/>
      <c r="I213" s="289">
        <v>350</v>
      </c>
      <c r="J213" s="260">
        <v>1.5</v>
      </c>
      <c r="K213" s="103">
        <v>500</v>
      </c>
      <c r="L213" s="151">
        <v>600</v>
      </c>
      <c r="M213" s="103">
        <v>700</v>
      </c>
      <c r="N213" s="65">
        <v>1.5</v>
      </c>
      <c r="O213" s="45">
        <f t="shared" si="96"/>
        <v>750</v>
      </c>
      <c r="P213" s="278">
        <v>600</v>
      </c>
      <c r="Q213" s="103">
        <f t="shared" si="97"/>
        <v>600</v>
      </c>
      <c r="R213" s="103">
        <f t="shared" si="98"/>
        <v>600</v>
      </c>
      <c r="S213" s="151">
        <f t="shared" si="104"/>
        <v>750</v>
      </c>
      <c r="T213" s="151">
        <f t="shared" si="101"/>
        <v>600</v>
      </c>
      <c r="U213" s="151">
        <f t="shared" si="101"/>
        <v>600</v>
      </c>
      <c r="V213" s="151">
        <f t="shared" si="101"/>
        <v>600</v>
      </c>
      <c r="W213" s="151">
        <f t="shared" si="102"/>
        <v>750</v>
      </c>
      <c r="X213" s="151">
        <f t="shared" si="103"/>
        <v>600</v>
      </c>
      <c r="Y213" s="151">
        <f t="shared" si="89"/>
        <v>750</v>
      </c>
      <c r="Z213" s="48" t="s">
        <v>3341</v>
      </c>
      <c r="AA213" s="206"/>
    </row>
    <row r="214" spans="1:27" ht="37.5" customHeight="1" x14ac:dyDescent="0.25">
      <c r="A214" s="353"/>
      <c r="B214" s="334"/>
      <c r="C214" s="206" t="s">
        <v>526</v>
      </c>
      <c r="D214" s="206" t="s">
        <v>3139</v>
      </c>
      <c r="E214" s="33">
        <v>150</v>
      </c>
      <c r="F214" s="33">
        <v>250</v>
      </c>
      <c r="G214" s="258">
        <v>300</v>
      </c>
      <c r="H214" s="279"/>
      <c r="I214" s="289">
        <v>500</v>
      </c>
      <c r="J214" s="260">
        <v>1.2</v>
      </c>
      <c r="K214" s="103"/>
      <c r="L214" s="151"/>
      <c r="M214" s="103"/>
      <c r="N214" s="65">
        <v>1.2</v>
      </c>
      <c r="O214" s="45">
        <f t="shared" si="96"/>
        <v>360</v>
      </c>
      <c r="P214" s="278">
        <f>O214</f>
        <v>360</v>
      </c>
      <c r="Q214" s="103">
        <f t="shared" si="97"/>
        <v>360</v>
      </c>
      <c r="R214" s="103">
        <f t="shared" si="98"/>
        <v>360</v>
      </c>
      <c r="S214" s="151">
        <f>O214</f>
        <v>360</v>
      </c>
      <c r="T214" s="151">
        <f t="shared" si="101"/>
        <v>360</v>
      </c>
      <c r="U214" s="151">
        <f t="shared" si="101"/>
        <v>360</v>
      </c>
      <c r="V214" s="151">
        <f t="shared" si="101"/>
        <v>360</v>
      </c>
      <c r="W214" s="151">
        <f t="shared" si="102"/>
        <v>360</v>
      </c>
      <c r="X214" s="151">
        <f t="shared" si="103"/>
        <v>360</v>
      </c>
      <c r="Y214" s="151">
        <f t="shared" si="89"/>
        <v>360</v>
      </c>
      <c r="Z214" s="48" t="s">
        <v>3341</v>
      </c>
      <c r="AA214" s="206" t="s">
        <v>3138</v>
      </c>
    </row>
    <row r="215" spans="1:27" ht="18.75" customHeight="1" x14ac:dyDescent="0.25">
      <c r="A215" s="353"/>
      <c r="B215" s="334"/>
      <c r="C215" s="206" t="s">
        <v>525</v>
      </c>
      <c r="D215" s="206" t="s">
        <v>527</v>
      </c>
      <c r="E215" s="33">
        <v>150</v>
      </c>
      <c r="F215" s="33">
        <v>250</v>
      </c>
      <c r="G215" s="258">
        <v>300</v>
      </c>
      <c r="H215" s="279"/>
      <c r="I215" s="289">
        <v>500</v>
      </c>
      <c r="J215" s="260">
        <v>1.2</v>
      </c>
      <c r="K215" s="103"/>
      <c r="L215" s="151"/>
      <c r="M215" s="103"/>
      <c r="N215" s="65">
        <v>1.2</v>
      </c>
      <c r="O215" s="45">
        <f t="shared" si="96"/>
        <v>360</v>
      </c>
      <c r="P215" s="278">
        <f t="shared" ref="P215:P221" si="105">O215</f>
        <v>360</v>
      </c>
      <c r="Q215" s="103">
        <f t="shared" si="97"/>
        <v>360</v>
      </c>
      <c r="R215" s="103">
        <f t="shared" si="98"/>
        <v>360</v>
      </c>
      <c r="S215" s="151">
        <f t="shared" ref="S215:S226" si="106">O215</f>
        <v>360</v>
      </c>
      <c r="T215" s="151">
        <f t="shared" si="101"/>
        <v>360</v>
      </c>
      <c r="U215" s="151">
        <f t="shared" si="101"/>
        <v>360</v>
      </c>
      <c r="V215" s="151">
        <f t="shared" si="101"/>
        <v>360</v>
      </c>
      <c r="W215" s="151">
        <f t="shared" si="102"/>
        <v>360</v>
      </c>
      <c r="X215" s="151">
        <f t="shared" si="103"/>
        <v>360</v>
      </c>
      <c r="Y215" s="151">
        <f t="shared" si="89"/>
        <v>360</v>
      </c>
      <c r="Z215" s="48" t="s">
        <v>3341</v>
      </c>
      <c r="AA215" s="206"/>
    </row>
    <row r="216" spans="1:27" ht="18.75" customHeight="1" x14ac:dyDescent="0.25">
      <c r="A216" s="353"/>
      <c r="B216" s="334"/>
      <c r="C216" s="206" t="s">
        <v>527</v>
      </c>
      <c r="D216" s="206" t="s">
        <v>528</v>
      </c>
      <c r="E216" s="33">
        <v>150</v>
      </c>
      <c r="F216" s="108">
        <v>250</v>
      </c>
      <c r="G216" s="258">
        <v>300</v>
      </c>
      <c r="H216" s="279"/>
      <c r="I216" s="289">
        <v>350</v>
      </c>
      <c r="J216" s="260">
        <v>1.2</v>
      </c>
      <c r="K216" s="103"/>
      <c r="L216" s="151"/>
      <c r="M216" s="103"/>
      <c r="N216" s="65">
        <v>1.2</v>
      </c>
      <c r="O216" s="45">
        <f t="shared" si="96"/>
        <v>360</v>
      </c>
      <c r="P216" s="278">
        <f t="shared" si="105"/>
        <v>360</v>
      </c>
      <c r="Q216" s="103">
        <f t="shared" si="97"/>
        <v>360</v>
      </c>
      <c r="R216" s="103">
        <f t="shared" si="98"/>
        <v>360</v>
      </c>
      <c r="S216" s="151">
        <f t="shared" si="106"/>
        <v>360</v>
      </c>
      <c r="T216" s="151">
        <f t="shared" si="101"/>
        <v>360</v>
      </c>
      <c r="U216" s="151">
        <f t="shared" si="101"/>
        <v>360</v>
      </c>
      <c r="V216" s="151">
        <f t="shared" si="101"/>
        <v>360</v>
      </c>
      <c r="W216" s="151">
        <f t="shared" si="102"/>
        <v>360</v>
      </c>
      <c r="X216" s="151">
        <f t="shared" si="103"/>
        <v>360</v>
      </c>
      <c r="Y216" s="151">
        <f t="shared" si="89"/>
        <v>360</v>
      </c>
      <c r="Z216" s="48" t="s">
        <v>3341</v>
      </c>
      <c r="AA216" s="206"/>
    </row>
    <row r="217" spans="1:27" ht="18.75" customHeight="1" x14ac:dyDescent="0.25">
      <c r="A217" s="353"/>
      <c r="B217" s="334"/>
      <c r="C217" s="206" t="s">
        <v>521</v>
      </c>
      <c r="D217" s="206" t="s">
        <v>2484</v>
      </c>
      <c r="E217" s="33">
        <v>150</v>
      </c>
      <c r="F217" s="108">
        <v>250</v>
      </c>
      <c r="G217" s="258">
        <v>300</v>
      </c>
      <c r="H217" s="279"/>
      <c r="I217" s="289">
        <v>350</v>
      </c>
      <c r="J217" s="260">
        <v>1.2</v>
      </c>
      <c r="K217" s="103"/>
      <c r="L217" s="151"/>
      <c r="M217" s="103"/>
      <c r="N217" s="65">
        <v>1.2</v>
      </c>
      <c r="O217" s="45">
        <f t="shared" si="96"/>
        <v>360</v>
      </c>
      <c r="P217" s="278">
        <f t="shared" si="105"/>
        <v>360</v>
      </c>
      <c r="Q217" s="103">
        <f t="shared" si="97"/>
        <v>360</v>
      </c>
      <c r="R217" s="103">
        <f t="shared" si="98"/>
        <v>360</v>
      </c>
      <c r="S217" s="151">
        <f t="shared" si="106"/>
        <v>360</v>
      </c>
      <c r="T217" s="151">
        <f t="shared" si="101"/>
        <v>360</v>
      </c>
      <c r="U217" s="151">
        <f t="shared" si="101"/>
        <v>360</v>
      </c>
      <c r="V217" s="151">
        <f t="shared" si="101"/>
        <v>360</v>
      </c>
      <c r="W217" s="151">
        <f t="shared" si="102"/>
        <v>360</v>
      </c>
      <c r="X217" s="151">
        <f t="shared" si="103"/>
        <v>360</v>
      </c>
      <c r="Y217" s="151">
        <f>U217</f>
        <v>360</v>
      </c>
      <c r="Z217" s="48" t="s">
        <v>3341</v>
      </c>
      <c r="AA217" s="206"/>
    </row>
    <row r="218" spans="1:27" ht="18.75" customHeight="1" x14ac:dyDescent="0.25">
      <c r="A218" s="353"/>
      <c r="B218" s="334"/>
      <c r="C218" s="206" t="s">
        <v>529</v>
      </c>
      <c r="D218" s="206" t="s">
        <v>530</v>
      </c>
      <c r="E218" s="33">
        <v>150</v>
      </c>
      <c r="F218" s="108">
        <v>180</v>
      </c>
      <c r="G218" s="258">
        <v>300</v>
      </c>
      <c r="H218" s="279"/>
      <c r="I218" s="289">
        <v>250</v>
      </c>
      <c r="J218" s="260">
        <v>1</v>
      </c>
      <c r="K218" s="103"/>
      <c r="L218" s="151"/>
      <c r="M218" s="103"/>
      <c r="N218" s="65">
        <v>1</v>
      </c>
      <c r="O218" s="45">
        <f t="shared" si="96"/>
        <v>300</v>
      </c>
      <c r="P218" s="278">
        <f t="shared" si="105"/>
        <v>300</v>
      </c>
      <c r="Q218" s="103">
        <f t="shared" si="97"/>
        <v>300</v>
      </c>
      <c r="R218" s="103">
        <f t="shared" si="98"/>
        <v>300</v>
      </c>
      <c r="S218" s="151">
        <f t="shared" si="106"/>
        <v>300</v>
      </c>
      <c r="T218" s="151">
        <f t="shared" si="101"/>
        <v>300</v>
      </c>
      <c r="U218" s="151">
        <f t="shared" si="101"/>
        <v>300</v>
      </c>
      <c r="V218" s="151">
        <f t="shared" si="101"/>
        <v>300</v>
      </c>
      <c r="W218" s="151">
        <f t="shared" si="102"/>
        <v>300</v>
      </c>
      <c r="X218" s="151">
        <f t="shared" si="103"/>
        <v>300</v>
      </c>
      <c r="Y218" s="155" t="s">
        <v>2292</v>
      </c>
      <c r="Z218" s="48" t="s">
        <v>2292</v>
      </c>
      <c r="AA218" s="206"/>
    </row>
    <row r="219" spans="1:27" ht="37.5" customHeight="1" x14ac:dyDescent="0.25">
      <c r="A219" s="353"/>
      <c r="B219" s="334"/>
      <c r="C219" s="206" t="s">
        <v>3139</v>
      </c>
      <c r="D219" s="206" t="s">
        <v>3461</v>
      </c>
      <c r="E219" s="33">
        <v>150</v>
      </c>
      <c r="F219" s="108">
        <v>180</v>
      </c>
      <c r="G219" s="258">
        <v>300</v>
      </c>
      <c r="H219" s="279"/>
      <c r="I219" s="289">
        <v>250</v>
      </c>
      <c r="J219" s="260">
        <v>1</v>
      </c>
      <c r="K219" s="103"/>
      <c r="L219" s="151"/>
      <c r="M219" s="103"/>
      <c r="N219" s="65">
        <v>1</v>
      </c>
      <c r="O219" s="45">
        <f t="shared" si="96"/>
        <v>300</v>
      </c>
      <c r="P219" s="278">
        <f t="shared" si="105"/>
        <v>300</v>
      </c>
      <c r="Q219" s="103">
        <f t="shared" si="97"/>
        <v>300</v>
      </c>
      <c r="R219" s="103">
        <f t="shared" si="98"/>
        <v>300</v>
      </c>
      <c r="S219" s="151">
        <f t="shared" si="106"/>
        <v>300</v>
      </c>
      <c r="T219" s="151">
        <f t="shared" si="101"/>
        <v>300</v>
      </c>
      <c r="U219" s="151">
        <f t="shared" si="101"/>
        <v>300</v>
      </c>
      <c r="V219" s="151">
        <f t="shared" si="101"/>
        <v>300</v>
      </c>
      <c r="W219" s="151">
        <f t="shared" si="102"/>
        <v>300</v>
      </c>
      <c r="X219" s="151">
        <f t="shared" si="103"/>
        <v>300</v>
      </c>
      <c r="Y219" s="155" t="s">
        <v>2292</v>
      </c>
      <c r="Z219" s="48" t="s">
        <v>2292</v>
      </c>
      <c r="AA219" s="206"/>
    </row>
    <row r="220" spans="1:27" ht="18.75" customHeight="1" x14ac:dyDescent="0.25">
      <c r="A220" s="353"/>
      <c r="B220" s="334"/>
      <c r="C220" s="206" t="s">
        <v>531</v>
      </c>
      <c r="D220" s="206" t="s">
        <v>532</v>
      </c>
      <c r="E220" s="33"/>
      <c r="F220" s="108">
        <v>180</v>
      </c>
      <c r="G220" s="258">
        <v>250</v>
      </c>
      <c r="H220" s="279"/>
      <c r="I220" s="289">
        <v>250</v>
      </c>
      <c r="J220" s="260">
        <v>1</v>
      </c>
      <c r="K220" s="103"/>
      <c r="L220" s="151"/>
      <c r="M220" s="103"/>
      <c r="N220" s="65">
        <v>1</v>
      </c>
      <c r="O220" s="45">
        <f t="shared" si="96"/>
        <v>250</v>
      </c>
      <c r="P220" s="278">
        <f t="shared" si="105"/>
        <v>250</v>
      </c>
      <c r="Q220" s="103">
        <f t="shared" si="97"/>
        <v>250</v>
      </c>
      <c r="R220" s="103">
        <f t="shared" si="98"/>
        <v>250</v>
      </c>
      <c r="S220" s="151">
        <f t="shared" si="106"/>
        <v>250</v>
      </c>
      <c r="T220" s="151">
        <f t="shared" si="101"/>
        <v>250</v>
      </c>
      <c r="U220" s="151">
        <f t="shared" si="101"/>
        <v>250</v>
      </c>
      <c r="V220" s="151">
        <f t="shared" si="101"/>
        <v>250</v>
      </c>
      <c r="W220" s="151">
        <f t="shared" si="102"/>
        <v>250</v>
      </c>
      <c r="X220" s="151">
        <f t="shared" si="103"/>
        <v>250</v>
      </c>
      <c r="Y220" s="155" t="s">
        <v>2292</v>
      </c>
      <c r="Z220" s="48" t="s">
        <v>2292</v>
      </c>
      <c r="AA220" s="206"/>
    </row>
    <row r="221" spans="1:27" ht="18.75" customHeight="1" x14ac:dyDescent="0.25">
      <c r="A221" s="354"/>
      <c r="B221" s="333"/>
      <c r="C221" s="206" t="s">
        <v>2484</v>
      </c>
      <c r="D221" s="206" t="s">
        <v>533</v>
      </c>
      <c r="E221" s="33">
        <v>90</v>
      </c>
      <c r="F221" s="108">
        <v>180</v>
      </c>
      <c r="G221" s="258">
        <v>200</v>
      </c>
      <c r="H221" s="279"/>
      <c r="I221" s="289">
        <v>250</v>
      </c>
      <c r="J221" s="260">
        <v>1</v>
      </c>
      <c r="K221" s="103"/>
      <c r="L221" s="151"/>
      <c r="M221" s="103"/>
      <c r="N221" s="65">
        <v>1</v>
      </c>
      <c r="O221" s="45">
        <f t="shared" si="96"/>
        <v>200</v>
      </c>
      <c r="P221" s="278">
        <f t="shared" si="105"/>
        <v>200</v>
      </c>
      <c r="Q221" s="103">
        <f t="shared" si="97"/>
        <v>200</v>
      </c>
      <c r="R221" s="103">
        <f t="shared" si="98"/>
        <v>200</v>
      </c>
      <c r="S221" s="151">
        <f t="shared" si="106"/>
        <v>200</v>
      </c>
      <c r="T221" s="151">
        <f t="shared" si="101"/>
        <v>200</v>
      </c>
      <c r="U221" s="151">
        <f t="shared" si="101"/>
        <v>200</v>
      </c>
      <c r="V221" s="151">
        <f t="shared" si="101"/>
        <v>200</v>
      </c>
      <c r="W221" s="151">
        <f t="shared" si="102"/>
        <v>200</v>
      </c>
      <c r="X221" s="151">
        <f t="shared" si="103"/>
        <v>200</v>
      </c>
      <c r="Y221" s="155" t="s">
        <v>2292</v>
      </c>
      <c r="Z221" s="48" t="s">
        <v>2292</v>
      </c>
      <c r="AA221" s="206"/>
    </row>
    <row r="222" spans="1:27" ht="18.75" customHeight="1" x14ac:dyDescent="0.25">
      <c r="A222" s="60">
        <v>3</v>
      </c>
      <c r="B222" s="195" t="s">
        <v>534</v>
      </c>
      <c r="C222" s="193" t="s">
        <v>2603</v>
      </c>
      <c r="D222" s="195"/>
      <c r="E222" s="8">
        <v>70</v>
      </c>
      <c r="F222" s="108">
        <v>180</v>
      </c>
      <c r="G222" s="258">
        <v>200</v>
      </c>
      <c r="H222" s="279"/>
      <c r="I222" s="289">
        <v>250</v>
      </c>
      <c r="J222" s="260">
        <v>1</v>
      </c>
      <c r="K222" s="103"/>
      <c r="L222" s="151"/>
      <c r="M222" s="103"/>
      <c r="N222" s="65">
        <v>1</v>
      </c>
      <c r="O222" s="45">
        <f t="shared" si="96"/>
        <v>200</v>
      </c>
      <c r="P222" s="278">
        <f t="shared" ref="P222:P226" si="107">G222</f>
        <v>200</v>
      </c>
      <c r="Q222" s="103">
        <f t="shared" si="97"/>
        <v>200</v>
      </c>
      <c r="R222" s="103">
        <f t="shared" si="98"/>
        <v>200</v>
      </c>
      <c r="S222" s="151">
        <f t="shared" si="106"/>
        <v>200</v>
      </c>
      <c r="T222" s="151">
        <f t="shared" si="101"/>
        <v>200</v>
      </c>
      <c r="U222" s="151">
        <f t="shared" si="101"/>
        <v>200</v>
      </c>
      <c r="V222" s="151">
        <f t="shared" si="101"/>
        <v>200</v>
      </c>
      <c r="W222" s="151">
        <f t="shared" si="102"/>
        <v>200</v>
      </c>
      <c r="X222" s="151">
        <f t="shared" si="103"/>
        <v>200</v>
      </c>
      <c r="Y222" s="155" t="s">
        <v>2292</v>
      </c>
      <c r="Z222" s="48" t="s">
        <v>2292</v>
      </c>
      <c r="AA222" s="206"/>
    </row>
    <row r="223" spans="1:27" ht="18.75" customHeight="1" x14ac:dyDescent="0.25">
      <c r="A223" s="352">
        <v>4</v>
      </c>
      <c r="B223" s="332" t="s">
        <v>2544</v>
      </c>
      <c r="C223" s="206" t="s">
        <v>528</v>
      </c>
      <c r="D223" s="206" t="s">
        <v>536</v>
      </c>
      <c r="E223" s="33">
        <v>100</v>
      </c>
      <c r="F223" s="108">
        <v>180</v>
      </c>
      <c r="G223" s="258">
        <v>200</v>
      </c>
      <c r="H223" s="279"/>
      <c r="I223" s="289">
        <v>250</v>
      </c>
      <c r="J223" s="260">
        <v>1</v>
      </c>
      <c r="K223" s="103"/>
      <c r="L223" s="151"/>
      <c r="M223" s="103"/>
      <c r="N223" s="65">
        <v>1</v>
      </c>
      <c r="O223" s="45">
        <f t="shared" si="96"/>
        <v>200</v>
      </c>
      <c r="P223" s="278">
        <f t="shared" si="107"/>
        <v>200</v>
      </c>
      <c r="Q223" s="103">
        <f t="shared" si="97"/>
        <v>200</v>
      </c>
      <c r="R223" s="103">
        <f t="shared" si="98"/>
        <v>200</v>
      </c>
      <c r="S223" s="151">
        <f t="shared" si="106"/>
        <v>200</v>
      </c>
      <c r="T223" s="151">
        <f t="shared" si="101"/>
        <v>200</v>
      </c>
      <c r="U223" s="151">
        <f t="shared" si="101"/>
        <v>200</v>
      </c>
      <c r="V223" s="151">
        <f t="shared" si="101"/>
        <v>200</v>
      </c>
      <c r="W223" s="151">
        <f t="shared" si="102"/>
        <v>200</v>
      </c>
      <c r="X223" s="151">
        <f t="shared" si="103"/>
        <v>200</v>
      </c>
      <c r="Y223" s="155" t="s">
        <v>2292</v>
      </c>
      <c r="Z223" s="48" t="s">
        <v>2292</v>
      </c>
      <c r="AA223" s="206"/>
    </row>
    <row r="224" spans="1:27" ht="18.75" customHeight="1" x14ac:dyDescent="0.25">
      <c r="A224" s="354"/>
      <c r="B224" s="333"/>
      <c r="C224" s="206" t="s">
        <v>537</v>
      </c>
      <c r="D224" s="206" t="s">
        <v>538</v>
      </c>
      <c r="E224" s="33">
        <v>90</v>
      </c>
      <c r="F224" s="108">
        <v>120</v>
      </c>
      <c r="G224" s="258">
        <v>200</v>
      </c>
      <c r="H224" s="279"/>
      <c r="I224" s="289">
        <v>170</v>
      </c>
      <c r="J224" s="260">
        <v>1</v>
      </c>
      <c r="K224" s="103"/>
      <c r="L224" s="151"/>
      <c r="M224" s="103"/>
      <c r="N224" s="65">
        <v>1</v>
      </c>
      <c r="O224" s="45">
        <f t="shared" si="96"/>
        <v>200</v>
      </c>
      <c r="P224" s="278">
        <f t="shared" si="107"/>
        <v>200</v>
      </c>
      <c r="Q224" s="103">
        <f t="shared" si="97"/>
        <v>200</v>
      </c>
      <c r="R224" s="103">
        <f t="shared" si="98"/>
        <v>200</v>
      </c>
      <c r="S224" s="151">
        <f t="shared" si="106"/>
        <v>200</v>
      </c>
      <c r="T224" s="151">
        <f t="shared" ref="T224:T226" si="108">P224</f>
        <v>200</v>
      </c>
      <c r="U224" s="151">
        <f t="shared" ref="U224:U226" si="109">Q224</f>
        <v>200</v>
      </c>
      <c r="V224" s="151">
        <f t="shared" ref="V224:V226" si="110">R224</f>
        <v>200</v>
      </c>
      <c r="W224" s="151">
        <f t="shared" si="102"/>
        <v>200</v>
      </c>
      <c r="X224" s="151">
        <f t="shared" si="103"/>
        <v>200</v>
      </c>
      <c r="Y224" s="155" t="s">
        <v>2292</v>
      </c>
      <c r="Z224" s="48" t="s">
        <v>2292</v>
      </c>
      <c r="AA224" s="206"/>
    </row>
    <row r="225" spans="1:27" ht="40.5" customHeight="1" x14ac:dyDescent="0.25">
      <c r="A225" s="60">
        <v>5</v>
      </c>
      <c r="B225" s="195" t="s">
        <v>539</v>
      </c>
      <c r="C225" s="206" t="s">
        <v>540</v>
      </c>
      <c r="D225" s="206" t="s">
        <v>541</v>
      </c>
      <c r="E225" s="8"/>
      <c r="F225" s="108">
        <v>150</v>
      </c>
      <c r="G225" s="258">
        <v>250</v>
      </c>
      <c r="H225" s="279"/>
      <c r="I225" s="289">
        <v>300</v>
      </c>
      <c r="J225" s="260">
        <v>1</v>
      </c>
      <c r="K225" s="103"/>
      <c r="L225" s="151"/>
      <c r="M225" s="103"/>
      <c r="N225" s="65">
        <v>1</v>
      </c>
      <c r="O225" s="45">
        <f t="shared" si="96"/>
        <v>250</v>
      </c>
      <c r="P225" s="278">
        <f t="shared" si="107"/>
        <v>250</v>
      </c>
      <c r="Q225" s="103">
        <f t="shared" si="97"/>
        <v>250</v>
      </c>
      <c r="R225" s="103">
        <f t="shared" si="98"/>
        <v>250</v>
      </c>
      <c r="S225" s="151">
        <f t="shared" si="106"/>
        <v>250</v>
      </c>
      <c r="T225" s="151">
        <f t="shared" si="108"/>
        <v>250</v>
      </c>
      <c r="U225" s="151">
        <f t="shared" si="109"/>
        <v>250</v>
      </c>
      <c r="V225" s="151">
        <f t="shared" si="110"/>
        <v>250</v>
      </c>
      <c r="W225" s="151">
        <f t="shared" si="102"/>
        <v>250</v>
      </c>
      <c r="X225" s="151">
        <f t="shared" si="103"/>
        <v>250</v>
      </c>
      <c r="Y225" s="155" t="s">
        <v>2292</v>
      </c>
      <c r="Z225" s="48" t="s">
        <v>2292</v>
      </c>
      <c r="AA225" s="206"/>
    </row>
    <row r="226" spans="1:27" ht="18.75" customHeight="1" x14ac:dyDescent="0.25">
      <c r="A226" s="60">
        <v>6</v>
      </c>
      <c r="B226" s="329" t="s">
        <v>41</v>
      </c>
      <c r="C226" s="330"/>
      <c r="D226" s="205"/>
      <c r="E226" s="109">
        <v>80</v>
      </c>
      <c r="F226" s="110">
        <v>120</v>
      </c>
      <c r="G226" s="258">
        <v>80</v>
      </c>
      <c r="H226" s="286"/>
      <c r="I226" s="290">
        <v>120</v>
      </c>
      <c r="J226" s="260">
        <v>1</v>
      </c>
      <c r="K226" s="103"/>
      <c r="L226" s="151"/>
      <c r="M226" s="103"/>
      <c r="N226" s="65">
        <v>1</v>
      </c>
      <c r="O226" s="45">
        <f t="shared" si="96"/>
        <v>80</v>
      </c>
      <c r="P226" s="278">
        <f t="shared" si="107"/>
        <v>80</v>
      </c>
      <c r="Q226" s="103">
        <f t="shared" si="97"/>
        <v>80</v>
      </c>
      <c r="R226" s="103">
        <f t="shared" si="98"/>
        <v>80</v>
      </c>
      <c r="S226" s="151">
        <f t="shared" si="106"/>
        <v>80</v>
      </c>
      <c r="T226" s="151">
        <f t="shared" si="108"/>
        <v>80</v>
      </c>
      <c r="U226" s="151">
        <f t="shared" si="109"/>
        <v>80</v>
      </c>
      <c r="V226" s="151">
        <f t="shared" si="110"/>
        <v>80</v>
      </c>
      <c r="W226" s="151">
        <f t="shared" si="102"/>
        <v>80</v>
      </c>
      <c r="X226" s="151">
        <f t="shared" si="103"/>
        <v>80</v>
      </c>
      <c r="Y226" s="155" t="s">
        <v>2292</v>
      </c>
      <c r="Z226" s="48" t="s">
        <v>2292</v>
      </c>
      <c r="AA226" s="206"/>
    </row>
    <row r="227" spans="1:27" ht="18.75" customHeight="1" x14ac:dyDescent="0.25">
      <c r="A227" s="353"/>
      <c r="B227" s="332" t="s">
        <v>3141</v>
      </c>
      <c r="C227" s="206" t="s">
        <v>519</v>
      </c>
      <c r="D227" s="206" t="s">
        <v>3462</v>
      </c>
      <c r="E227" s="109"/>
      <c r="F227" s="110"/>
      <c r="G227" s="258"/>
      <c r="H227" s="286">
        <v>150</v>
      </c>
      <c r="I227" s="290"/>
      <c r="J227" s="260">
        <v>1</v>
      </c>
      <c r="K227" s="103">
        <v>300</v>
      </c>
      <c r="L227" s="151">
        <v>400</v>
      </c>
      <c r="M227" s="103">
        <v>500</v>
      </c>
      <c r="N227" s="65">
        <v>1</v>
      </c>
      <c r="O227" s="45"/>
      <c r="P227" s="278">
        <v>400</v>
      </c>
      <c r="Q227" s="103">
        <f t="shared" si="97"/>
        <v>400</v>
      </c>
      <c r="R227" s="103">
        <f t="shared" si="98"/>
        <v>400</v>
      </c>
      <c r="S227" s="151">
        <f>P227*0.6</f>
        <v>240</v>
      </c>
      <c r="T227" s="151">
        <f t="shared" ref="T227:V234" si="111">Q227*0.6</f>
        <v>240</v>
      </c>
      <c r="U227" s="151">
        <f t="shared" si="111"/>
        <v>240</v>
      </c>
      <c r="V227" s="151">
        <f t="shared" si="111"/>
        <v>144</v>
      </c>
      <c r="W227" s="151">
        <f t="shared" ref="W227:X234" si="112">T227*0.6</f>
        <v>144</v>
      </c>
      <c r="X227" s="151">
        <f t="shared" si="112"/>
        <v>144</v>
      </c>
      <c r="Y227" s="151">
        <f>S227</f>
        <v>240</v>
      </c>
      <c r="Z227" s="111" t="s">
        <v>108</v>
      </c>
      <c r="AA227" s="335" t="s">
        <v>3142</v>
      </c>
    </row>
    <row r="228" spans="1:27" ht="18.75" customHeight="1" x14ac:dyDescent="0.25">
      <c r="A228" s="353"/>
      <c r="B228" s="334"/>
      <c r="C228" s="206" t="s">
        <v>3143</v>
      </c>
      <c r="D228" s="206" t="s">
        <v>3463</v>
      </c>
      <c r="E228" s="109"/>
      <c r="F228" s="110"/>
      <c r="G228" s="258"/>
      <c r="H228" s="286">
        <v>150</v>
      </c>
      <c r="I228" s="290"/>
      <c r="J228" s="260">
        <v>1</v>
      </c>
      <c r="K228" s="103">
        <v>300</v>
      </c>
      <c r="L228" s="151">
        <v>400</v>
      </c>
      <c r="M228" s="103">
        <v>500</v>
      </c>
      <c r="N228" s="65">
        <v>1</v>
      </c>
      <c r="O228" s="45"/>
      <c r="P228" s="278">
        <v>400</v>
      </c>
      <c r="Q228" s="103">
        <f t="shared" si="97"/>
        <v>400</v>
      </c>
      <c r="R228" s="103">
        <f t="shared" si="98"/>
        <v>400</v>
      </c>
      <c r="S228" s="151">
        <f t="shared" ref="S228:S234" si="113">P228*0.6</f>
        <v>240</v>
      </c>
      <c r="T228" s="151">
        <f t="shared" si="111"/>
        <v>240</v>
      </c>
      <c r="U228" s="151">
        <f t="shared" si="111"/>
        <v>240</v>
      </c>
      <c r="V228" s="151">
        <f t="shared" si="111"/>
        <v>144</v>
      </c>
      <c r="W228" s="151">
        <f t="shared" si="112"/>
        <v>144</v>
      </c>
      <c r="X228" s="151">
        <f t="shared" si="112"/>
        <v>144</v>
      </c>
      <c r="Y228" s="151">
        <f t="shared" ref="Y228:Y252" si="114">S228</f>
        <v>240</v>
      </c>
      <c r="Z228" s="111" t="s">
        <v>108</v>
      </c>
      <c r="AA228" s="335"/>
    </row>
    <row r="229" spans="1:27" ht="18.75" customHeight="1" x14ac:dyDescent="0.25">
      <c r="A229" s="353"/>
      <c r="B229" s="334"/>
      <c r="C229" s="206" t="s">
        <v>3143</v>
      </c>
      <c r="D229" s="206" t="s">
        <v>3464</v>
      </c>
      <c r="E229" s="109"/>
      <c r="F229" s="110"/>
      <c r="G229" s="258"/>
      <c r="H229" s="286">
        <v>150</v>
      </c>
      <c r="I229" s="290"/>
      <c r="J229" s="260">
        <v>1</v>
      </c>
      <c r="K229" s="103">
        <v>300</v>
      </c>
      <c r="L229" s="151">
        <v>400</v>
      </c>
      <c r="M229" s="103">
        <v>500</v>
      </c>
      <c r="N229" s="65">
        <v>1</v>
      </c>
      <c r="O229" s="45"/>
      <c r="P229" s="278">
        <v>400</v>
      </c>
      <c r="Q229" s="103">
        <f t="shared" si="97"/>
        <v>400</v>
      </c>
      <c r="R229" s="103">
        <f t="shared" si="98"/>
        <v>400</v>
      </c>
      <c r="S229" s="151">
        <f t="shared" si="113"/>
        <v>240</v>
      </c>
      <c r="T229" s="151">
        <f t="shared" si="111"/>
        <v>240</v>
      </c>
      <c r="U229" s="151">
        <f t="shared" si="111"/>
        <v>240</v>
      </c>
      <c r="V229" s="151">
        <f t="shared" si="111"/>
        <v>144</v>
      </c>
      <c r="W229" s="151">
        <f t="shared" si="112"/>
        <v>144</v>
      </c>
      <c r="X229" s="151">
        <f t="shared" si="112"/>
        <v>144</v>
      </c>
      <c r="Y229" s="151">
        <f t="shared" si="114"/>
        <v>240</v>
      </c>
      <c r="Z229" s="111" t="s">
        <v>108</v>
      </c>
      <c r="AA229" s="335"/>
    </row>
    <row r="230" spans="1:27" ht="18.75" customHeight="1" x14ac:dyDescent="0.25">
      <c r="A230" s="353"/>
      <c r="B230" s="334"/>
      <c r="C230" s="206" t="s">
        <v>3143</v>
      </c>
      <c r="D230" s="206" t="s">
        <v>3465</v>
      </c>
      <c r="E230" s="109"/>
      <c r="F230" s="110"/>
      <c r="G230" s="258"/>
      <c r="H230" s="286">
        <v>150</v>
      </c>
      <c r="I230" s="290"/>
      <c r="J230" s="260">
        <v>1</v>
      </c>
      <c r="K230" s="103">
        <v>300</v>
      </c>
      <c r="L230" s="151">
        <v>400</v>
      </c>
      <c r="M230" s="103">
        <v>500</v>
      </c>
      <c r="N230" s="65">
        <v>1</v>
      </c>
      <c r="O230" s="45"/>
      <c r="P230" s="278">
        <v>400</v>
      </c>
      <c r="Q230" s="103">
        <f t="shared" si="97"/>
        <v>400</v>
      </c>
      <c r="R230" s="103">
        <f t="shared" si="98"/>
        <v>400</v>
      </c>
      <c r="S230" s="151">
        <f t="shared" si="113"/>
        <v>240</v>
      </c>
      <c r="T230" s="151">
        <f t="shared" si="111"/>
        <v>240</v>
      </c>
      <c r="U230" s="151">
        <f t="shared" si="111"/>
        <v>240</v>
      </c>
      <c r="V230" s="151">
        <f t="shared" si="111"/>
        <v>144</v>
      </c>
      <c r="W230" s="151">
        <f t="shared" si="112"/>
        <v>144</v>
      </c>
      <c r="X230" s="151">
        <f t="shared" si="112"/>
        <v>144</v>
      </c>
      <c r="Y230" s="151">
        <f t="shared" si="114"/>
        <v>240</v>
      </c>
      <c r="Z230" s="111" t="s">
        <v>108</v>
      </c>
      <c r="AA230" s="335"/>
    </row>
    <row r="231" spans="1:27" x14ac:dyDescent="0.25">
      <c r="A231" s="353"/>
      <c r="B231" s="334"/>
      <c r="C231" s="206" t="s">
        <v>3144</v>
      </c>
      <c r="D231" s="206" t="s">
        <v>3466</v>
      </c>
      <c r="E231" s="109"/>
      <c r="F231" s="110"/>
      <c r="G231" s="258"/>
      <c r="H231" s="286">
        <v>150</v>
      </c>
      <c r="I231" s="290"/>
      <c r="J231" s="260">
        <v>1</v>
      </c>
      <c r="K231" s="103">
        <v>300</v>
      </c>
      <c r="L231" s="151">
        <v>400</v>
      </c>
      <c r="M231" s="103">
        <v>500</v>
      </c>
      <c r="N231" s="65">
        <v>1</v>
      </c>
      <c r="O231" s="45"/>
      <c r="P231" s="278">
        <v>400</v>
      </c>
      <c r="Q231" s="103">
        <f t="shared" si="97"/>
        <v>400</v>
      </c>
      <c r="R231" s="103">
        <f t="shared" si="98"/>
        <v>400</v>
      </c>
      <c r="S231" s="151">
        <f t="shared" si="113"/>
        <v>240</v>
      </c>
      <c r="T231" s="151">
        <f t="shared" si="111"/>
        <v>240</v>
      </c>
      <c r="U231" s="151">
        <f t="shared" si="111"/>
        <v>240</v>
      </c>
      <c r="V231" s="151">
        <f t="shared" si="111"/>
        <v>144</v>
      </c>
      <c r="W231" s="151">
        <f t="shared" si="112"/>
        <v>144</v>
      </c>
      <c r="X231" s="151">
        <f t="shared" si="112"/>
        <v>144</v>
      </c>
      <c r="Y231" s="151">
        <f t="shared" si="114"/>
        <v>240</v>
      </c>
      <c r="Z231" s="111" t="s">
        <v>108</v>
      </c>
      <c r="AA231" s="335"/>
    </row>
    <row r="232" spans="1:27" x14ac:dyDescent="0.25">
      <c r="A232" s="353"/>
      <c r="B232" s="334"/>
      <c r="C232" s="206" t="s">
        <v>3145</v>
      </c>
      <c r="D232" s="206" t="s">
        <v>3146</v>
      </c>
      <c r="E232" s="109"/>
      <c r="F232" s="110"/>
      <c r="G232" s="258"/>
      <c r="H232" s="286">
        <v>200</v>
      </c>
      <c r="I232" s="290"/>
      <c r="J232" s="260">
        <v>1</v>
      </c>
      <c r="K232" s="103">
        <v>300</v>
      </c>
      <c r="L232" s="151">
        <v>400</v>
      </c>
      <c r="M232" s="103">
        <v>500</v>
      </c>
      <c r="N232" s="65">
        <v>1</v>
      </c>
      <c r="O232" s="45"/>
      <c r="P232" s="278">
        <v>400</v>
      </c>
      <c r="Q232" s="103">
        <f t="shared" si="97"/>
        <v>400</v>
      </c>
      <c r="R232" s="103">
        <f t="shared" si="98"/>
        <v>400</v>
      </c>
      <c r="S232" s="151">
        <f t="shared" si="113"/>
        <v>240</v>
      </c>
      <c r="T232" s="151">
        <f t="shared" si="111"/>
        <v>240</v>
      </c>
      <c r="U232" s="151">
        <f t="shared" si="111"/>
        <v>240</v>
      </c>
      <c r="V232" s="151">
        <f t="shared" si="111"/>
        <v>144</v>
      </c>
      <c r="W232" s="151">
        <f t="shared" si="112"/>
        <v>144</v>
      </c>
      <c r="X232" s="151">
        <f t="shared" si="112"/>
        <v>144</v>
      </c>
      <c r="Y232" s="151">
        <f t="shared" si="114"/>
        <v>240</v>
      </c>
      <c r="Z232" s="111" t="s">
        <v>108</v>
      </c>
      <c r="AA232" s="335"/>
    </row>
    <row r="233" spans="1:27" ht="18.75" customHeight="1" x14ac:dyDescent="0.25">
      <c r="A233" s="353"/>
      <c r="B233" s="334"/>
      <c r="C233" s="206" t="s">
        <v>3147</v>
      </c>
      <c r="D233" s="206" t="s">
        <v>3148</v>
      </c>
      <c r="E233" s="109"/>
      <c r="F233" s="110"/>
      <c r="G233" s="258"/>
      <c r="H233" s="286">
        <v>120</v>
      </c>
      <c r="I233" s="290"/>
      <c r="J233" s="260">
        <v>1</v>
      </c>
      <c r="K233" s="103">
        <v>300</v>
      </c>
      <c r="L233" s="151">
        <v>400</v>
      </c>
      <c r="M233" s="103">
        <v>500</v>
      </c>
      <c r="N233" s="65">
        <v>1</v>
      </c>
      <c r="O233" s="45"/>
      <c r="P233" s="278">
        <v>400</v>
      </c>
      <c r="Q233" s="103">
        <f t="shared" si="97"/>
        <v>400</v>
      </c>
      <c r="R233" s="103">
        <f t="shared" si="98"/>
        <v>400</v>
      </c>
      <c r="S233" s="151">
        <f t="shared" si="113"/>
        <v>240</v>
      </c>
      <c r="T233" s="151">
        <f t="shared" si="111"/>
        <v>240</v>
      </c>
      <c r="U233" s="151">
        <f t="shared" si="111"/>
        <v>240</v>
      </c>
      <c r="V233" s="151">
        <f t="shared" si="111"/>
        <v>144</v>
      </c>
      <c r="W233" s="151">
        <f t="shared" si="112"/>
        <v>144</v>
      </c>
      <c r="X233" s="151">
        <f t="shared" si="112"/>
        <v>144</v>
      </c>
      <c r="Y233" s="151">
        <f t="shared" si="114"/>
        <v>240</v>
      </c>
      <c r="Z233" s="111" t="s">
        <v>108</v>
      </c>
      <c r="AA233" s="335"/>
    </row>
    <row r="234" spans="1:27" ht="18.75" customHeight="1" x14ac:dyDescent="0.25">
      <c r="A234" s="354"/>
      <c r="B234" s="333"/>
      <c r="C234" s="206" t="s">
        <v>3147</v>
      </c>
      <c r="D234" s="206" t="s">
        <v>3149</v>
      </c>
      <c r="E234" s="109"/>
      <c r="F234" s="110"/>
      <c r="G234" s="258"/>
      <c r="H234" s="286">
        <v>120</v>
      </c>
      <c r="I234" s="290"/>
      <c r="J234" s="260">
        <v>1</v>
      </c>
      <c r="K234" s="103">
        <v>300</v>
      </c>
      <c r="L234" s="151">
        <v>400</v>
      </c>
      <c r="M234" s="103">
        <v>500</v>
      </c>
      <c r="N234" s="65">
        <v>1</v>
      </c>
      <c r="O234" s="45"/>
      <c r="P234" s="278">
        <v>400</v>
      </c>
      <c r="Q234" s="103">
        <f t="shared" si="97"/>
        <v>400</v>
      </c>
      <c r="R234" s="103">
        <f t="shared" si="98"/>
        <v>400</v>
      </c>
      <c r="S234" s="151">
        <f t="shared" si="113"/>
        <v>240</v>
      </c>
      <c r="T234" s="151">
        <f t="shared" si="111"/>
        <v>240</v>
      </c>
      <c r="U234" s="151">
        <f t="shared" si="111"/>
        <v>240</v>
      </c>
      <c r="V234" s="151">
        <f t="shared" si="111"/>
        <v>144</v>
      </c>
      <c r="W234" s="151">
        <f t="shared" si="112"/>
        <v>144</v>
      </c>
      <c r="X234" s="151">
        <f t="shared" si="112"/>
        <v>144</v>
      </c>
      <c r="Y234" s="151">
        <f t="shared" si="114"/>
        <v>240</v>
      </c>
      <c r="Z234" s="111" t="s">
        <v>108</v>
      </c>
      <c r="AA234" s="326"/>
    </row>
    <row r="235" spans="1:27" x14ac:dyDescent="0.25">
      <c r="A235" s="9" t="s">
        <v>213</v>
      </c>
      <c r="B235" s="210" t="s">
        <v>792</v>
      </c>
      <c r="C235" s="15"/>
      <c r="D235" s="15"/>
      <c r="E235" s="16"/>
      <c r="F235" s="16"/>
      <c r="G235" s="258"/>
      <c r="H235" s="279"/>
      <c r="I235" s="218"/>
      <c r="J235" s="48"/>
      <c r="K235" s="103"/>
      <c r="L235" s="151"/>
      <c r="M235" s="103"/>
      <c r="N235" s="48"/>
      <c r="O235" s="45"/>
      <c r="P235" s="278"/>
      <c r="Q235" s="103"/>
      <c r="R235" s="103"/>
      <c r="S235" s="151"/>
      <c r="T235" s="151"/>
      <c r="U235" s="151"/>
      <c r="V235" s="151"/>
      <c r="W235" s="151"/>
      <c r="X235" s="151"/>
      <c r="Y235" s="151"/>
      <c r="Z235" s="48"/>
      <c r="AA235" s="15"/>
    </row>
    <row r="236" spans="1:27" ht="21" customHeight="1" x14ac:dyDescent="0.25">
      <c r="A236" s="352">
        <v>1</v>
      </c>
      <c r="B236" s="332" t="s">
        <v>753</v>
      </c>
      <c r="C236" s="198" t="s">
        <v>793</v>
      </c>
      <c r="D236" s="198" t="s">
        <v>794</v>
      </c>
      <c r="E236" s="106">
        <v>550</v>
      </c>
      <c r="F236" s="106">
        <v>550</v>
      </c>
      <c r="G236" s="258">
        <v>850</v>
      </c>
      <c r="H236" s="282"/>
      <c r="I236" s="291">
        <v>650</v>
      </c>
      <c r="J236" s="260">
        <v>1.2</v>
      </c>
      <c r="K236" s="103"/>
      <c r="L236" s="151"/>
      <c r="M236" s="103"/>
      <c r="N236" s="65">
        <v>1.2</v>
      </c>
      <c r="O236" s="45">
        <f t="shared" si="96"/>
        <v>1020</v>
      </c>
      <c r="P236" s="278">
        <v>1020</v>
      </c>
      <c r="Q236" s="103">
        <f t="shared" si="97"/>
        <v>1020</v>
      </c>
      <c r="R236" s="103">
        <f t="shared" si="98"/>
        <v>1020</v>
      </c>
      <c r="S236" s="151">
        <f>O236</f>
        <v>1020</v>
      </c>
      <c r="T236" s="151">
        <f t="shared" ref="T236:V244" si="115">P236</f>
        <v>1020</v>
      </c>
      <c r="U236" s="151">
        <f t="shared" si="115"/>
        <v>1020</v>
      </c>
      <c r="V236" s="151">
        <f t="shared" si="115"/>
        <v>1020</v>
      </c>
      <c r="W236" s="151">
        <f t="shared" ref="W236:W244" si="116">S236</f>
        <v>1020</v>
      </c>
      <c r="X236" s="151">
        <f t="shared" ref="X236:X244" si="117">T236</f>
        <v>1020</v>
      </c>
      <c r="Y236" s="151">
        <f t="shared" si="114"/>
        <v>1020</v>
      </c>
      <c r="Z236" s="48" t="s">
        <v>3341</v>
      </c>
      <c r="AA236" s="206"/>
    </row>
    <row r="237" spans="1:27" ht="21" customHeight="1" x14ac:dyDescent="0.25">
      <c r="A237" s="353"/>
      <c r="B237" s="334"/>
      <c r="C237" s="206" t="s">
        <v>795</v>
      </c>
      <c r="D237" s="206" t="s">
        <v>796</v>
      </c>
      <c r="E237" s="33">
        <v>350</v>
      </c>
      <c r="F237" s="33">
        <v>350</v>
      </c>
      <c r="G237" s="258">
        <v>600</v>
      </c>
      <c r="H237" s="279"/>
      <c r="I237" s="292">
        <v>550</v>
      </c>
      <c r="J237" s="260">
        <v>1.2</v>
      </c>
      <c r="K237" s="103"/>
      <c r="L237" s="151"/>
      <c r="M237" s="103"/>
      <c r="N237" s="65">
        <v>1.2</v>
      </c>
      <c r="O237" s="45">
        <f t="shared" si="96"/>
        <v>720</v>
      </c>
      <c r="P237" s="278">
        <v>720</v>
      </c>
      <c r="Q237" s="103">
        <f t="shared" si="97"/>
        <v>720</v>
      </c>
      <c r="R237" s="103">
        <f t="shared" si="98"/>
        <v>720</v>
      </c>
      <c r="S237" s="151">
        <f t="shared" ref="S237:S244" si="118">O237</f>
        <v>720</v>
      </c>
      <c r="T237" s="151">
        <f t="shared" si="115"/>
        <v>720</v>
      </c>
      <c r="U237" s="151">
        <f t="shared" si="115"/>
        <v>720</v>
      </c>
      <c r="V237" s="151">
        <f t="shared" si="115"/>
        <v>720</v>
      </c>
      <c r="W237" s="151">
        <f t="shared" si="116"/>
        <v>720</v>
      </c>
      <c r="X237" s="151">
        <f t="shared" si="117"/>
        <v>720</v>
      </c>
      <c r="Y237" s="151">
        <f t="shared" si="114"/>
        <v>720</v>
      </c>
      <c r="Z237" s="48" t="s">
        <v>3341</v>
      </c>
      <c r="AA237" s="206"/>
    </row>
    <row r="238" spans="1:27" x14ac:dyDescent="0.25">
      <c r="A238" s="353"/>
      <c r="B238" s="334"/>
      <c r="C238" s="206" t="s">
        <v>797</v>
      </c>
      <c r="D238" s="206" t="s">
        <v>798</v>
      </c>
      <c r="E238" s="8">
        <v>550</v>
      </c>
      <c r="F238" s="8">
        <v>550</v>
      </c>
      <c r="G238" s="258">
        <v>850</v>
      </c>
      <c r="H238" s="279"/>
      <c r="I238" s="292">
        <v>650</v>
      </c>
      <c r="J238" s="260">
        <v>1.2</v>
      </c>
      <c r="K238" s="103"/>
      <c r="L238" s="151"/>
      <c r="M238" s="103"/>
      <c r="N238" s="65">
        <v>1.2</v>
      </c>
      <c r="O238" s="45">
        <f t="shared" si="96"/>
        <v>1020</v>
      </c>
      <c r="P238" s="278">
        <v>1020</v>
      </c>
      <c r="Q238" s="103">
        <f t="shared" si="97"/>
        <v>1020</v>
      </c>
      <c r="R238" s="103">
        <f t="shared" si="98"/>
        <v>1020</v>
      </c>
      <c r="S238" s="151">
        <f t="shared" si="118"/>
        <v>1020</v>
      </c>
      <c r="T238" s="151">
        <f t="shared" si="115"/>
        <v>1020</v>
      </c>
      <c r="U238" s="151">
        <f t="shared" si="115"/>
        <v>1020</v>
      </c>
      <c r="V238" s="151">
        <f t="shared" si="115"/>
        <v>1020</v>
      </c>
      <c r="W238" s="151">
        <f t="shared" si="116"/>
        <v>1020</v>
      </c>
      <c r="X238" s="151">
        <f t="shared" si="117"/>
        <v>1020</v>
      </c>
      <c r="Y238" s="151">
        <f t="shared" si="114"/>
        <v>1020</v>
      </c>
      <c r="Z238" s="48" t="s">
        <v>3341</v>
      </c>
      <c r="AA238" s="206"/>
    </row>
    <row r="239" spans="1:27" ht="20.25" customHeight="1" x14ac:dyDescent="0.25">
      <c r="A239" s="354"/>
      <c r="B239" s="333"/>
      <c r="C239" s="206" t="s">
        <v>799</v>
      </c>
      <c r="D239" s="206" t="s">
        <v>800</v>
      </c>
      <c r="E239" s="33">
        <v>300</v>
      </c>
      <c r="F239" s="33">
        <v>300</v>
      </c>
      <c r="G239" s="258">
        <v>500</v>
      </c>
      <c r="H239" s="279"/>
      <c r="I239" s="292">
        <v>550</v>
      </c>
      <c r="J239" s="260">
        <v>1.2</v>
      </c>
      <c r="K239" s="103"/>
      <c r="L239" s="151"/>
      <c r="M239" s="103"/>
      <c r="N239" s="65">
        <v>1.2</v>
      </c>
      <c r="O239" s="45">
        <f t="shared" si="96"/>
        <v>600</v>
      </c>
      <c r="P239" s="278">
        <v>600</v>
      </c>
      <c r="Q239" s="103">
        <f t="shared" si="97"/>
        <v>600</v>
      </c>
      <c r="R239" s="103">
        <f t="shared" si="98"/>
        <v>600</v>
      </c>
      <c r="S239" s="151">
        <f t="shared" si="118"/>
        <v>600</v>
      </c>
      <c r="T239" s="151">
        <f t="shared" si="115"/>
        <v>600</v>
      </c>
      <c r="U239" s="151">
        <f t="shared" si="115"/>
        <v>600</v>
      </c>
      <c r="V239" s="151">
        <f t="shared" si="115"/>
        <v>600</v>
      </c>
      <c r="W239" s="151">
        <f t="shared" si="116"/>
        <v>600</v>
      </c>
      <c r="X239" s="151">
        <f t="shared" si="117"/>
        <v>600</v>
      </c>
      <c r="Y239" s="151">
        <f t="shared" si="114"/>
        <v>600</v>
      </c>
      <c r="Z239" s="48" t="s">
        <v>3341</v>
      </c>
      <c r="AA239" s="206"/>
    </row>
    <row r="240" spans="1:27" ht="21" customHeight="1" x14ac:dyDescent="0.25">
      <c r="A240" s="352">
        <v>2</v>
      </c>
      <c r="B240" s="332" t="s">
        <v>189</v>
      </c>
      <c r="C240" s="206" t="s">
        <v>801</v>
      </c>
      <c r="D240" s="206" t="s">
        <v>802</v>
      </c>
      <c r="E240" s="33">
        <v>450</v>
      </c>
      <c r="F240" s="33">
        <v>390</v>
      </c>
      <c r="G240" s="258">
        <v>700</v>
      </c>
      <c r="H240" s="279"/>
      <c r="I240" s="292">
        <v>550</v>
      </c>
      <c r="J240" s="260">
        <v>1.2</v>
      </c>
      <c r="K240" s="103"/>
      <c r="L240" s="151"/>
      <c r="M240" s="103"/>
      <c r="N240" s="65">
        <v>1.2</v>
      </c>
      <c r="O240" s="45">
        <f t="shared" si="96"/>
        <v>840</v>
      </c>
      <c r="P240" s="278">
        <f>P244-G244+G240</f>
        <v>800</v>
      </c>
      <c r="Q240" s="103">
        <f t="shared" si="97"/>
        <v>800</v>
      </c>
      <c r="R240" s="103">
        <f t="shared" si="98"/>
        <v>800</v>
      </c>
      <c r="S240" s="151">
        <f t="shared" si="118"/>
        <v>840</v>
      </c>
      <c r="T240" s="151">
        <f t="shared" si="115"/>
        <v>800</v>
      </c>
      <c r="U240" s="151">
        <f t="shared" si="115"/>
        <v>800</v>
      </c>
      <c r="V240" s="151">
        <f t="shared" si="115"/>
        <v>800</v>
      </c>
      <c r="W240" s="151">
        <f t="shared" si="116"/>
        <v>840</v>
      </c>
      <c r="X240" s="151">
        <f t="shared" si="117"/>
        <v>800</v>
      </c>
      <c r="Y240" s="151">
        <f t="shared" si="114"/>
        <v>840</v>
      </c>
      <c r="Z240" s="48" t="s">
        <v>3341</v>
      </c>
      <c r="AA240" s="206"/>
    </row>
    <row r="241" spans="1:27" ht="20.25" customHeight="1" x14ac:dyDescent="0.25">
      <c r="A241" s="353"/>
      <c r="B241" s="334"/>
      <c r="C241" s="206" t="s">
        <v>803</v>
      </c>
      <c r="D241" s="206" t="s">
        <v>804</v>
      </c>
      <c r="E241" s="33">
        <v>300</v>
      </c>
      <c r="F241" s="33">
        <v>300</v>
      </c>
      <c r="G241" s="258">
        <v>450</v>
      </c>
      <c r="H241" s="279"/>
      <c r="I241" s="292">
        <v>350</v>
      </c>
      <c r="J241" s="260">
        <v>1.2</v>
      </c>
      <c r="K241" s="103"/>
      <c r="L241" s="151"/>
      <c r="M241" s="103"/>
      <c r="N241" s="65">
        <v>1.2</v>
      </c>
      <c r="O241" s="45">
        <f t="shared" si="96"/>
        <v>540</v>
      </c>
      <c r="P241" s="278">
        <f>P244-G244+G241</f>
        <v>550</v>
      </c>
      <c r="Q241" s="103">
        <f t="shared" si="97"/>
        <v>550</v>
      </c>
      <c r="R241" s="103">
        <f t="shared" si="98"/>
        <v>550</v>
      </c>
      <c r="S241" s="151">
        <f t="shared" si="118"/>
        <v>540</v>
      </c>
      <c r="T241" s="151">
        <f t="shared" si="115"/>
        <v>550</v>
      </c>
      <c r="U241" s="151">
        <f t="shared" si="115"/>
        <v>550</v>
      </c>
      <c r="V241" s="151">
        <f t="shared" si="115"/>
        <v>550</v>
      </c>
      <c r="W241" s="151">
        <f t="shared" si="116"/>
        <v>540</v>
      </c>
      <c r="X241" s="151">
        <f t="shared" si="117"/>
        <v>550</v>
      </c>
      <c r="Y241" s="151">
        <f t="shared" si="114"/>
        <v>540</v>
      </c>
      <c r="Z241" s="48" t="s">
        <v>3341</v>
      </c>
      <c r="AA241" s="206"/>
    </row>
    <row r="242" spans="1:27" ht="22.5" customHeight="1" x14ac:dyDescent="0.25">
      <c r="A242" s="353"/>
      <c r="B242" s="334"/>
      <c r="C242" s="206" t="s">
        <v>804</v>
      </c>
      <c r="D242" s="206" t="s">
        <v>805</v>
      </c>
      <c r="E242" s="8">
        <v>400</v>
      </c>
      <c r="F242" s="8">
        <v>400</v>
      </c>
      <c r="G242" s="258">
        <v>650</v>
      </c>
      <c r="H242" s="279"/>
      <c r="I242" s="292">
        <v>550</v>
      </c>
      <c r="J242" s="260">
        <v>1.2</v>
      </c>
      <c r="K242" s="103"/>
      <c r="L242" s="151"/>
      <c r="M242" s="103"/>
      <c r="N242" s="65">
        <v>1.2</v>
      </c>
      <c r="O242" s="45">
        <f t="shared" si="96"/>
        <v>780</v>
      </c>
      <c r="P242" s="278">
        <f>P244-G244+G242</f>
        <v>750</v>
      </c>
      <c r="Q242" s="103">
        <f t="shared" si="97"/>
        <v>750</v>
      </c>
      <c r="R242" s="103">
        <f t="shared" si="98"/>
        <v>750</v>
      </c>
      <c r="S242" s="151">
        <f t="shared" si="118"/>
        <v>780</v>
      </c>
      <c r="T242" s="151">
        <f t="shared" si="115"/>
        <v>750</v>
      </c>
      <c r="U242" s="151">
        <f t="shared" si="115"/>
        <v>750</v>
      </c>
      <c r="V242" s="151">
        <f t="shared" si="115"/>
        <v>750</v>
      </c>
      <c r="W242" s="151">
        <f t="shared" si="116"/>
        <v>780</v>
      </c>
      <c r="X242" s="151">
        <f t="shared" si="117"/>
        <v>750</v>
      </c>
      <c r="Y242" s="151">
        <f t="shared" si="114"/>
        <v>780</v>
      </c>
      <c r="Z242" s="48" t="s">
        <v>3341</v>
      </c>
      <c r="AA242" s="206"/>
    </row>
    <row r="243" spans="1:27" ht="18.75" customHeight="1" x14ac:dyDescent="0.25">
      <c r="A243" s="353"/>
      <c r="B243" s="334"/>
      <c r="C243" s="206" t="s">
        <v>805</v>
      </c>
      <c r="D243" s="206" t="s">
        <v>806</v>
      </c>
      <c r="E243" s="33">
        <v>300</v>
      </c>
      <c r="F243" s="33">
        <v>300</v>
      </c>
      <c r="G243" s="258">
        <v>450</v>
      </c>
      <c r="H243" s="279"/>
      <c r="I243" s="292">
        <v>550</v>
      </c>
      <c r="J243" s="260">
        <v>1.2</v>
      </c>
      <c r="K243" s="103"/>
      <c r="L243" s="151"/>
      <c r="M243" s="103"/>
      <c r="N243" s="65">
        <v>1.2</v>
      </c>
      <c r="O243" s="45">
        <f t="shared" si="96"/>
        <v>540</v>
      </c>
      <c r="P243" s="278">
        <f>P244-G244+G243</f>
        <v>550</v>
      </c>
      <c r="Q243" s="103">
        <f t="shared" si="97"/>
        <v>550</v>
      </c>
      <c r="R243" s="103">
        <f t="shared" si="98"/>
        <v>550</v>
      </c>
      <c r="S243" s="151">
        <f t="shared" si="118"/>
        <v>540</v>
      </c>
      <c r="T243" s="151">
        <f t="shared" si="115"/>
        <v>550</v>
      </c>
      <c r="U243" s="151">
        <f t="shared" si="115"/>
        <v>550</v>
      </c>
      <c r="V243" s="151">
        <f t="shared" si="115"/>
        <v>550</v>
      </c>
      <c r="W243" s="151">
        <f t="shared" si="116"/>
        <v>540</v>
      </c>
      <c r="X243" s="151">
        <f t="shared" si="117"/>
        <v>550</v>
      </c>
      <c r="Y243" s="151">
        <f t="shared" si="114"/>
        <v>540</v>
      </c>
      <c r="Z243" s="48" t="s">
        <v>3341</v>
      </c>
      <c r="AA243" s="206"/>
    </row>
    <row r="244" spans="1:27" x14ac:dyDescent="0.25">
      <c r="A244" s="353"/>
      <c r="B244" s="334"/>
      <c r="C244" s="206" t="s">
        <v>807</v>
      </c>
      <c r="D244" s="206" t="s">
        <v>808</v>
      </c>
      <c r="E244" s="33">
        <v>280</v>
      </c>
      <c r="F244" s="33">
        <v>280</v>
      </c>
      <c r="G244" s="258">
        <v>450</v>
      </c>
      <c r="H244" s="279"/>
      <c r="I244" s="292">
        <v>350</v>
      </c>
      <c r="J244" s="260">
        <v>1.3</v>
      </c>
      <c r="K244" s="103">
        <v>450</v>
      </c>
      <c r="L244" s="151">
        <v>550</v>
      </c>
      <c r="M244" s="103">
        <v>650</v>
      </c>
      <c r="N244" s="65">
        <v>1.3</v>
      </c>
      <c r="O244" s="45">
        <f t="shared" si="96"/>
        <v>585</v>
      </c>
      <c r="P244" s="278">
        <v>550</v>
      </c>
      <c r="Q244" s="103">
        <f t="shared" si="97"/>
        <v>550</v>
      </c>
      <c r="R244" s="103">
        <f t="shared" si="98"/>
        <v>550</v>
      </c>
      <c r="S244" s="151">
        <f t="shared" si="118"/>
        <v>585</v>
      </c>
      <c r="T244" s="151">
        <f t="shared" si="115"/>
        <v>550</v>
      </c>
      <c r="U244" s="151">
        <f t="shared" si="115"/>
        <v>550</v>
      </c>
      <c r="V244" s="151">
        <f t="shared" si="115"/>
        <v>550</v>
      </c>
      <c r="W244" s="151">
        <f t="shared" si="116"/>
        <v>585</v>
      </c>
      <c r="X244" s="151">
        <f t="shared" si="117"/>
        <v>550</v>
      </c>
      <c r="Y244" s="151">
        <f t="shared" si="114"/>
        <v>585</v>
      </c>
      <c r="Z244" s="48" t="s">
        <v>3341</v>
      </c>
      <c r="AA244" s="206"/>
    </row>
    <row r="245" spans="1:27" x14ac:dyDescent="0.25">
      <c r="A245" s="353"/>
      <c r="B245" s="334"/>
      <c r="C245" s="206" t="s">
        <v>808</v>
      </c>
      <c r="D245" s="206" t="s">
        <v>809</v>
      </c>
      <c r="E245" s="33">
        <v>200</v>
      </c>
      <c r="F245" s="33">
        <v>200</v>
      </c>
      <c r="G245" s="258">
        <v>300</v>
      </c>
      <c r="H245" s="279"/>
      <c r="I245" s="292">
        <v>250</v>
      </c>
      <c r="J245" s="260">
        <v>1.3</v>
      </c>
      <c r="K245" s="103">
        <v>300</v>
      </c>
      <c r="L245" s="151">
        <v>400</v>
      </c>
      <c r="M245" s="103">
        <v>500</v>
      </c>
      <c r="N245" s="65">
        <v>1.3</v>
      </c>
      <c r="O245" s="45">
        <f t="shared" si="96"/>
        <v>390</v>
      </c>
      <c r="P245" s="278">
        <v>400</v>
      </c>
      <c r="Q245" s="103">
        <f t="shared" si="97"/>
        <v>400</v>
      </c>
      <c r="R245" s="103">
        <f t="shared" si="98"/>
        <v>400</v>
      </c>
      <c r="S245" s="151">
        <f>P245</f>
        <v>400</v>
      </c>
      <c r="T245" s="151">
        <f t="shared" ref="T245:V250" si="119">Q245</f>
        <v>400</v>
      </c>
      <c r="U245" s="151">
        <f t="shared" si="119"/>
        <v>400</v>
      </c>
      <c r="V245" s="151">
        <f t="shared" si="119"/>
        <v>400</v>
      </c>
      <c r="W245" s="151">
        <f t="shared" ref="W245:X250" si="120">T245</f>
        <v>400</v>
      </c>
      <c r="X245" s="151">
        <f t="shared" si="120"/>
        <v>400</v>
      </c>
      <c r="Y245" s="151">
        <f t="shared" si="114"/>
        <v>400</v>
      </c>
      <c r="Z245" s="48" t="s">
        <v>3341</v>
      </c>
      <c r="AA245" s="206"/>
    </row>
    <row r="246" spans="1:27" ht="18.75" customHeight="1" x14ac:dyDescent="0.25">
      <c r="A246" s="353"/>
      <c r="B246" s="334"/>
      <c r="C246" s="206" t="s">
        <v>810</v>
      </c>
      <c r="D246" s="206" t="s">
        <v>811</v>
      </c>
      <c r="E246" s="33">
        <v>150</v>
      </c>
      <c r="F246" s="33">
        <v>150</v>
      </c>
      <c r="G246" s="258">
        <v>250</v>
      </c>
      <c r="H246" s="279"/>
      <c r="I246" s="292">
        <v>200</v>
      </c>
      <c r="J246" s="260">
        <v>1</v>
      </c>
      <c r="K246" s="103"/>
      <c r="L246" s="151"/>
      <c r="M246" s="103"/>
      <c r="N246" s="65">
        <v>1</v>
      </c>
      <c r="O246" s="45">
        <f t="shared" si="96"/>
        <v>250</v>
      </c>
      <c r="P246" s="278">
        <f>P244-G244+G246</f>
        <v>350</v>
      </c>
      <c r="Q246" s="103">
        <f t="shared" si="97"/>
        <v>350</v>
      </c>
      <c r="R246" s="103">
        <f t="shared" si="98"/>
        <v>350</v>
      </c>
      <c r="S246" s="151">
        <f t="shared" ref="S246:S250" si="121">P246</f>
        <v>350</v>
      </c>
      <c r="T246" s="151">
        <f t="shared" si="119"/>
        <v>350</v>
      </c>
      <c r="U246" s="151">
        <f t="shared" si="119"/>
        <v>350</v>
      </c>
      <c r="V246" s="151">
        <f t="shared" si="119"/>
        <v>350</v>
      </c>
      <c r="W246" s="151">
        <f t="shared" si="120"/>
        <v>350</v>
      </c>
      <c r="X246" s="151">
        <f t="shared" si="120"/>
        <v>350</v>
      </c>
      <c r="Y246" s="151">
        <f t="shared" si="114"/>
        <v>350</v>
      </c>
      <c r="Z246" s="48" t="s">
        <v>3341</v>
      </c>
      <c r="AA246" s="206"/>
    </row>
    <row r="247" spans="1:27" ht="18.75" customHeight="1" x14ac:dyDescent="0.25">
      <c r="A247" s="353"/>
      <c r="B247" s="334"/>
      <c r="C247" s="206" t="s">
        <v>812</v>
      </c>
      <c r="D247" s="206" t="s">
        <v>813</v>
      </c>
      <c r="E247" s="33">
        <v>280</v>
      </c>
      <c r="F247" s="33">
        <v>280</v>
      </c>
      <c r="G247" s="258">
        <v>450</v>
      </c>
      <c r="H247" s="279"/>
      <c r="I247" s="292">
        <v>350</v>
      </c>
      <c r="J247" s="260">
        <v>1.2</v>
      </c>
      <c r="K247" s="103"/>
      <c r="L247" s="151"/>
      <c r="M247" s="103"/>
      <c r="N247" s="65">
        <v>1.2</v>
      </c>
      <c r="O247" s="45">
        <f t="shared" si="96"/>
        <v>540</v>
      </c>
      <c r="P247" s="278">
        <f>P244-G244+G247</f>
        <v>550</v>
      </c>
      <c r="Q247" s="103">
        <f t="shared" si="97"/>
        <v>550</v>
      </c>
      <c r="R247" s="103">
        <f t="shared" si="98"/>
        <v>550</v>
      </c>
      <c r="S247" s="151">
        <f t="shared" si="121"/>
        <v>550</v>
      </c>
      <c r="T247" s="151">
        <f t="shared" si="119"/>
        <v>550</v>
      </c>
      <c r="U247" s="151">
        <f t="shared" si="119"/>
        <v>550</v>
      </c>
      <c r="V247" s="151">
        <f t="shared" si="119"/>
        <v>550</v>
      </c>
      <c r="W247" s="151">
        <f t="shared" si="120"/>
        <v>550</v>
      </c>
      <c r="X247" s="151">
        <f t="shared" si="120"/>
        <v>550</v>
      </c>
      <c r="Y247" s="151">
        <f t="shared" si="114"/>
        <v>550</v>
      </c>
      <c r="Z247" s="48" t="s">
        <v>3341</v>
      </c>
      <c r="AA247" s="206"/>
    </row>
    <row r="248" spans="1:27" ht="37.5" x14ac:dyDescent="0.25">
      <c r="A248" s="353"/>
      <c r="B248" s="334"/>
      <c r="C248" s="206" t="s">
        <v>813</v>
      </c>
      <c r="D248" s="206" t="s">
        <v>814</v>
      </c>
      <c r="E248" s="33">
        <v>150</v>
      </c>
      <c r="F248" s="33">
        <v>150</v>
      </c>
      <c r="G248" s="258">
        <v>250</v>
      </c>
      <c r="H248" s="279">
        <v>300</v>
      </c>
      <c r="I248" s="292">
        <v>200</v>
      </c>
      <c r="J248" s="260">
        <v>1.3</v>
      </c>
      <c r="K248" s="103">
        <v>320</v>
      </c>
      <c r="L248" s="151">
        <v>400</v>
      </c>
      <c r="M248" s="103">
        <v>480</v>
      </c>
      <c r="N248" s="65">
        <v>1.3</v>
      </c>
      <c r="O248" s="45">
        <f t="shared" si="96"/>
        <v>325</v>
      </c>
      <c r="P248" s="278">
        <v>400</v>
      </c>
      <c r="Q248" s="103">
        <f t="shared" si="97"/>
        <v>400</v>
      </c>
      <c r="R248" s="103">
        <f t="shared" si="98"/>
        <v>400</v>
      </c>
      <c r="S248" s="151">
        <f t="shared" si="121"/>
        <v>400</v>
      </c>
      <c r="T248" s="151">
        <f t="shared" si="119"/>
        <v>400</v>
      </c>
      <c r="U248" s="151">
        <f t="shared" si="119"/>
        <v>400</v>
      </c>
      <c r="V248" s="151">
        <f t="shared" si="119"/>
        <v>400</v>
      </c>
      <c r="W248" s="151">
        <f t="shared" si="120"/>
        <v>400</v>
      </c>
      <c r="X248" s="151">
        <f t="shared" si="120"/>
        <v>400</v>
      </c>
      <c r="Y248" s="151">
        <f t="shared" si="114"/>
        <v>400</v>
      </c>
      <c r="Z248" s="48" t="s">
        <v>3341</v>
      </c>
      <c r="AA248" s="206" t="s">
        <v>3137</v>
      </c>
    </row>
    <row r="249" spans="1:27" ht="19.5" customHeight="1" x14ac:dyDescent="0.25">
      <c r="A249" s="353"/>
      <c r="B249" s="334"/>
      <c r="C249" s="206" t="s">
        <v>814</v>
      </c>
      <c r="D249" s="206" t="s">
        <v>540</v>
      </c>
      <c r="E249" s="33">
        <v>100</v>
      </c>
      <c r="F249" s="33">
        <v>100</v>
      </c>
      <c r="G249" s="258">
        <v>200</v>
      </c>
      <c r="H249" s="279">
        <v>300</v>
      </c>
      <c r="I249" s="292">
        <v>150</v>
      </c>
      <c r="J249" s="260">
        <v>1.3</v>
      </c>
      <c r="K249" s="103">
        <v>320</v>
      </c>
      <c r="L249" s="151">
        <v>400</v>
      </c>
      <c r="M249" s="103">
        <v>480</v>
      </c>
      <c r="N249" s="65">
        <v>1.3</v>
      </c>
      <c r="O249" s="45">
        <f t="shared" si="96"/>
        <v>260</v>
      </c>
      <c r="P249" s="278">
        <v>400</v>
      </c>
      <c r="Q249" s="103">
        <f t="shared" si="97"/>
        <v>400</v>
      </c>
      <c r="R249" s="103">
        <f t="shared" si="98"/>
        <v>400</v>
      </c>
      <c r="S249" s="151">
        <f t="shared" si="121"/>
        <v>400</v>
      </c>
      <c r="T249" s="151">
        <f t="shared" si="119"/>
        <v>400</v>
      </c>
      <c r="U249" s="151">
        <f t="shared" si="119"/>
        <v>400</v>
      </c>
      <c r="V249" s="151">
        <f t="shared" si="119"/>
        <v>400</v>
      </c>
      <c r="W249" s="151">
        <f t="shared" si="120"/>
        <v>400</v>
      </c>
      <c r="X249" s="151">
        <f t="shared" si="120"/>
        <v>400</v>
      </c>
      <c r="Y249" s="151">
        <f t="shared" si="114"/>
        <v>400</v>
      </c>
      <c r="Z249" s="48" t="s">
        <v>3341</v>
      </c>
      <c r="AA249" s="206" t="s">
        <v>3137</v>
      </c>
    </row>
    <row r="250" spans="1:27" ht="18.75" customHeight="1" x14ac:dyDescent="0.25">
      <c r="A250" s="353"/>
      <c r="B250" s="334"/>
      <c r="C250" s="206" t="s">
        <v>815</v>
      </c>
      <c r="D250" s="206" t="s">
        <v>816</v>
      </c>
      <c r="E250" s="33">
        <v>150</v>
      </c>
      <c r="F250" s="33">
        <v>150</v>
      </c>
      <c r="G250" s="258">
        <v>250</v>
      </c>
      <c r="H250" s="279"/>
      <c r="I250" s="292">
        <v>200</v>
      </c>
      <c r="J250" s="260">
        <v>1.1000000000000001</v>
      </c>
      <c r="K250" s="103"/>
      <c r="L250" s="151"/>
      <c r="M250" s="103"/>
      <c r="N250" s="65">
        <v>1.1000000000000001</v>
      </c>
      <c r="O250" s="45">
        <f t="shared" si="96"/>
        <v>275</v>
      </c>
      <c r="P250" s="278">
        <f>P244-G244+G250</f>
        <v>350</v>
      </c>
      <c r="Q250" s="103">
        <f t="shared" si="97"/>
        <v>350</v>
      </c>
      <c r="R250" s="103">
        <f t="shared" si="98"/>
        <v>350</v>
      </c>
      <c r="S250" s="151">
        <f t="shared" si="121"/>
        <v>350</v>
      </c>
      <c r="T250" s="151">
        <f t="shared" si="119"/>
        <v>350</v>
      </c>
      <c r="U250" s="151">
        <f t="shared" si="119"/>
        <v>350</v>
      </c>
      <c r="V250" s="151">
        <f t="shared" si="119"/>
        <v>350</v>
      </c>
      <c r="W250" s="151">
        <f t="shared" si="120"/>
        <v>350</v>
      </c>
      <c r="X250" s="151">
        <f t="shared" si="120"/>
        <v>350</v>
      </c>
      <c r="Y250" s="151">
        <f t="shared" si="114"/>
        <v>350</v>
      </c>
      <c r="Z250" s="48" t="s">
        <v>3341</v>
      </c>
      <c r="AA250" s="206"/>
    </row>
    <row r="251" spans="1:27" ht="37.5" customHeight="1" x14ac:dyDescent="0.25">
      <c r="A251" s="353"/>
      <c r="B251" s="334"/>
      <c r="C251" s="206" t="s">
        <v>814</v>
      </c>
      <c r="D251" s="206" t="s">
        <v>817</v>
      </c>
      <c r="E251" s="33">
        <v>120</v>
      </c>
      <c r="F251" s="33">
        <v>140</v>
      </c>
      <c r="G251" s="258">
        <v>200</v>
      </c>
      <c r="H251" s="279">
        <v>350</v>
      </c>
      <c r="I251" s="292">
        <v>200</v>
      </c>
      <c r="J251" s="260">
        <v>1.2</v>
      </c>
      <c r="K251" s="103">
        <v>320</v>
      </c>
      <c r="L251" s="151">
        <v>400</v>
      </c>
      <c r="M251" s="103">
        <v>480</v>
      </c>
      <c r="N251" s="65">
        <v>1.2</v>
      </c>
      <c r="O251" s="45">
        <f t="shared" si="96"/>
        <v>240</v>
      </c>
      <c r="P251" s="278">
        <v>400</v>
      </c>
      <c r="Q251" s="103">
        <f t="shared" si="97"/>
        <v>400</v>
      </c>
      <c r="R251" s="103">
        <f t="shared" si="98"/>
        <v>400</v>
      </c>
      <c r="S251" s="151">
        <f>O251</f>
        <v>240</v>
      </c>
      <c r="T251" s="151">
        <f t="shared" ref="T251:V256" si="122">P251</f>
        <v>400</v>
      </c>
      <c r="U251" s="151">
        <f t="shared" si="122"/>
        <v>400</v>
      </c>
      <c r="V251" s="151">
        <f t="shared" si="122"/>
        <v>400</v>
      </c>
      <c r="W251" s="151">
        <f t="shared" ref="W251:X256" si="123">S251</f>
        <v>240</v>
      </c>
      <c r="X251" s="151">
        <f t="shared" si="123"/>
        <v>400</v>
      </c>
      <c r="Y251" s="151">
        <f t="shared" si="114"/>
        <v>240</v>
      </c>
      <c r="Z251" s="48" t="s">
        <v>3341</v>
      </c>
      <c r="AA251" s="206" t="s">
        <v>3137</v>
      </c>
    </row>
    <row r="252" spans="1:27" ht="37.5" customHeight="1" x14ac:dyDescent="0.25">
      <c r="A252" s="353"/>
      <c r="B252" s="334"/>
      <c r="C252" s="206" t="s">
        <v>818</v>
      </c>
      <c r="D252" s="206" t="s">
        <v>819</v>
      </c>
      <c r="E252" s="33">
        <v>130</v>
      </c>
      <c r="F252" s="33">
        <v>140</v>
      </c>
      <c r="G252" s="258">
        <v>200</v>
      </c>
      <c r="H252" s="279">
        <v>350</v>
      </c>
      <c r="I252" s="292">
        <v>200</v>
      </c>
      <c r="J252" s="260">
        <v>1.1000000000000001</v>
      </c>
      <c r="K252" s="103">
        <v>320</v>
      </c>
      <c r="L252" s="151">
        <v>400</v>
      </c>
      <c r="M252" s="103">
        <v>480</v>
      </c>
      <c r="N252" s="65">
        <v>1.1000000000000001</v>
      </c>
      <c r="O252" s="45">
        <f t="shared" si="96"/>
        <v>220.00000000000003</v>
      </c>
      <c r="P252" s="278">
        <v>400</v>
      </c>
      <c r="Q252" s="103">
        <f t="shared" si="97"/>
        <v>400</v>
      </c>
      <c r="R252" s="103">
        <f t="shared" si="98"/>
        <v>400</v>
      </c>
      <c r="S252" s="151">
        <f t="shared" ref="S252:S256" si="124">O252</f>
        <v>220.00000000000003</v>
      </c>
      <c r="T252" s="151">
        <f t="shared" si="122"/>
        <v>400</v>
      </c>
      <c r="U252" s="151">
        <f t="shared" si="122"/>
        <v>400</v>
      </c>
      <c r="V252" s="151">
        <f t="shared" si="122"/>
        <v>400</v>
      </c>
      <c r="W252" s="151">
        <f t="shared" si="123"/>
        <v>220.00000000000003</v>
      </c>
      <c r="X252" s="151">
        <f t="shared" si="123"/>
        <v>400</v>
      </c>
      <c r="Y252" s="151">
        <f t="shared" si="114"/>
        <v>220.00000000000003</v>
      </c>
      <c r="Z252" s="48" t="s">
        <v>3341</v>
      </c>
      <c r="AA252" s="206" t="s">
        <v>3137</v>
      </c>
    </row>
    <row r="253" spans="1:27" ht="18.75" customHeight="1" x14ac:dyDescent="0.25">
      <c r="A253" s="354"/>
      <c r="B253" s="333"/>
      <c r="C253" s="206" t="s">
        <v>812</v>
      </c>
      <c r="D253" s="206" t="s">
        <v>820</v>
      </c>
      <c r="E253" s="33">
        <v>190</v>
      </c>
      <c r="F253" s="33">
        <v>190</v>
      </c>
      <c r="G253" s="258">
        <v>300</v>
      </c>
      <c r="H253" s="279"/>
      <c r="I253" s="292">
        <v>200</v>
      </c>
      <c r="J253" s="260">
        <v>1</v>
      </c>
      <c r="K253" s="103"/>
      <c r="L253" s="151"/>
      <c r="M253" s="103"/>
      <c r="N253" s="65">
        <v>1</v>
      </c>
      <c r="O253" s="45">
        <f t="shared" si="96"/>
        <v>300</v>
      </c>
      <c r="P253" s="278">
        <f>P244-G244+G253</f>
        <v>400</v>
      </c>
      <c r="Q253" s="103">
        <f t="shared" si="97"/>
        <v>400</v>
      </c>
      <c r="R253" s="103">
        <f t="shared" si="98"/>
        <v>400</v>
      </c>
      <c r="S253" s="151">
        <f t="shared" si="124"/>
        <v>300</v>
      </c>
      <c r="T253" s="151">
        <f t="shared" si="122"/>
        <v>400</v>
      </c>
      <c r="U253" s="151">
        <f t="shared" si="122"/>
        <v>400</v>
      </c>
      <c r="V253" s="151">
        <f t="shared" si="122"/>
        <v>400</v>
      </c>
      <c r="W253" s="151">
        <f t="shared" si="123"/>
        <v>300</v>
      </c>
      <c r="X253" s="151">
        <f t="shared" si="123"/>
        <v>400</v>
      </c>
      <c r="Y253" s="155" t="s">
        <v>2292</v>
      </c>
      <c r="Z253" s="48" t="s">
        <v>2292</v>
      </c>
      <c r="AA253" s="206"/>
    </row>
    <row r="254" spans="1:27" ht="21.75" customHeight="1" x14ac:dyDescent="0.25">
      <c r="A254" s="60">
        <v>3</v>
      </c>
      <c r="B254" s="329" t="s">
        <v>41</v>
      </c>
      <c r="C254" s="330"/>
      <c r="D254" s="195"/>
      <c r="E254" s="33">
        <v>80</v>
      </c>
      <c r="F254" s="33">
        <v>80</v>
      </c>
      <c r="G254" s="258">
        <v>80</v>
      </c>
      <c r="H254" s="279"/>
      <c r="I254" s="292">
        <v>100</v>
      </c>
      <c r="J254" s="260">
        <v>1.2</v>
      </c>
      <c r="K254" s="103"/>
      <c r="L254" s="151"/>
      <c r="M254" s="103"/>
      <c r="N254" s="65">
        <v>1.2</v>
      </c>
      <c r="O254" s="45">
        <f t="shared" si="96"/>
        <v>96</v>
      </c>
      <c r="P254" s="278">
        <v>96</v>
      </c>
      <c r="Q254" s="103">
        <f t="shared" si="97"/>
        <v>96</v>
      </c>
      <c r="R254" s="103">
        <f t="shared" si="98"/>
        <v>96</v>
      </c>
      <c r="S254" s="151">
        <f t="shared" si="124"/>
        <v>96</v>
      </c>
      <c r="T254" s="151">
        <f t="shared" si="122"/>
        <v>96</v>
      </c>
      <c r="U254" s="151">
        <f t="shared" si="122"/>
        <v>96</v>
      </c>
      <c r="V254" s="151">
        <f t="shared" si="122"/>
        <v>96</v>
      </c>
      <c r="W254" s="151">
        <f t="shared" si="123"/>
        <v>96</v>
      </c>
      <c r="X254" s="151">
        <f t="shared" si="123"/>
        <v>96</v>
      </c>
      <c r="Y254" s="151">
        <f>S254</f>
        <v>96</v>
      </c>
      <c r="Z254" s="48" t="s">
        <v>3341</v>
      </c>
      <c r="AA254" s="206"/>
    </row>
    <row r="255" spans="1:27" x14ac:dyDescent="0.25">
      <c r="A255" s="352">
        <v>4</v>
      </c>
      <c r="B255" s="332" t="s">
        <v>821</v>
      </c>
      <c r="C255" s="206" t="s">
        <v>822</v>
      </c>
      <c r="D255" s="206" t="s">
        <v>823</v>
      </c>
      <c r="E255" s="33">
        <v>100</v>
      </c>
      <c r="F255" s="33">
        <v>100</v>
      </c>
      <c r="G255" s="258">
        <v>200</v>
      </c>
      <c r="H255" s="279"/>
      <c r="I255" s="292">
        <v>100</v>
      </c>
      <c r="J255" s="260">
        <v>1.1000000000000001</v>
      </c>
      <c r="K255" s="103"/>
      <c r="L255" s="151"/>
      <c r="M255" s="103"/>
      <c r="N255" s="65">
        <v>1.1000000000000001</v>
      </c>
      <c r="O255" s="45">
        <f t="shared" si="96"/>
        <v>220.00000000000003</v>
      </c>
      <c r="P255" s="278">
        <f>P258-G258+G255</f>
        <v>500</v>
      </c>
      <c r="Q255" s="103">
        <f t="shared" si="97"/>
        <v>500</v>
      </c>
      <c r="R255" s="103">
        <f t="shared" si="98"/>
        <v>500</v>
      </c>
      <c r="S255" s="151">
        <f t="shared" si="124"/>
        <v>220.00000000000003</v>
      </c>
      <c r="T255" s="151">
        <f t="shared" si="122"/>
        <v>500</v>
      </c>
      <c r="U255" s="151">
        <f t="shared" si="122"/>
        <v>500</v>
      </c>
      <c r="V255" s="151">
        <f t="shared" si="122"/>
        <v>500</v>
      </c>
      <c r="W255" s="151">
        <f t="shared" si="123"/>
        <v>220.00000000000003</v>
      </c>
      <c r="X255" s="151">
        <f t="shared" si="123"/>
        <v>500</v>
      </c>
      <c r="Y255" s="151">
        <f t="shared" ref="Y255:Y262" si="125">S255</f>
        <v>220.00000000000003</v>
      </c>
      <c r="Z255" s="48" t="s">
        <v>3341</v>
      </c>
      <c r="AA255" s="206"/>
    </row>
    <row r="256" spans="1:27" ht="18.75" customHeight="1" x14ac:dyDescent="0.25">
      <c r="A256" s="353"/>
      <c r="B256" s="334"/>
      <c r="C256" s="206" t="s">
        <v>824</v>
      </c>
      <c r="D256" s="206" t="s">
        <v>825</v>
      </c>
      <c r="E256" s="33">
        <v>170</v>
      </c>
      <c r="F256" s="33">
        <v>170</v>
      </c>
      <c r="G256" s="258">
        <v>300</v>
      </c>
      <c r="H256" s="279"/>
      <c r="I256" s="292">
        <v>200</v>
      </c>
      <c r="J256" s="260">
        <v>1.1000000000000001</v>
      </c>
      <c r="K256" s="103"/>
      <c r="L256" s="151"/>
      <c r="M256" s="103"/>
      <c r="N256" s="65">
        <v>1.1000000000000001</v>
      </c>
      <c r="O256" s="45">
        <f t="shared" si="96"/>
        <v>330</v>
      </c>
      <c r="P256" s="278">
        <f>P258-G258+G256</f>
        <v>600</v>
      </c>
      <c r="Q256" s="103">
        <f t="shared" si="97"/>
        <v>600</v>
      </c>
      <c r="R256" s="103">
        <f t="shared" si="98"/>
        <v>600</v>
      </c>
      <c r="S256" s="151">
        <f t="shared" si="124"/>
        <v>330</v>
      </c>
      <c r="T256" s="151">
        <f t="shared" si="122"/>
        <v>600</v>
      </c>
      <c r="U256" s="151">
        <f t="shared" si="122"/>
        <v>600</v>
      </c>
      <c r="V256" s="151">
        <f t="shared" si="122"/>
        <v>600</v>
      </c>
      <c r="W256" s="151">
        <f t="shared" si="123"/>
        <v>330</v>
      </c>
      <c r="X256" s="151">
        <f t="shared" si="123"/>
        <v>600</v>
      </c>
      <c r="Y256" s="151">
        <f t="shared" si="125"/>
        <v>330</v>
      </c>
      <c r="Z256" s="48" t="s">
        <v>3341</v>
      </c>
      <c r="AA256" s="206"/>
    </row>
    <row r="257" spans="1:27" ht="37.5" customHeight="1" x14ac:dyDescent="0.25">
      <c r="A257" s="353"/>
      <c r="B257" s="334"/>
      <c r="C257" s="206" t="s">
        <v>826</v>
      </c>
      <c r="D257" s="206" t="s">
        <v>827</v>
      </c>
      <c r="E257" s="33">
        <v>100</v>
      </c>
      <c r="F257" s="33">
        <v>100</v>
      </c>
      <c r="G257" s="258">
        <v>200</v>
      </c>
      <c r="H257" s="279">
        <v>250</v>
      </c>
      <c r="I257" s="292">
        <v>100</v>
      </c>
      <c r="J257" s="260">
        <v>1</v>
      </c>
      <c r="K257" s="103">
        <v>320</v>
      </c>
      <c r="L257" s="151">
        <v>400</v>
      </c>
      <c r="M257" s="103">
        <v>480</v>
      </c>
      <c r="N257" s="65">
        <v>1</v>
      </c>
      <c r="O257" s="45">
        <f t="shared" si="96"/>
        <v>200</v>
      </c>
      <c r="P257" s="278">
        <v>400</v>
      </c>
      <c r="Q257" s="103">
        <f t="shared" si="97"/>
        <v>400</v>
      </c>
      <c r="R257" s="103">
        <f t="shared" si="98"/>
        <v>400</v>
      </c>
      <c r="S257" s="151">
        <f>P257*0.6</f>
        <v>240</v>
      </c>
      <c r="T257" s="151">
        <f t="shared" ref="T257:V258" si="126">Q257*0.6</f>
        <v>240</v>
      </c>
      <c r="U257" s="151">
        <f t="shared" si="126"/>
        <v>240</v>
      </c>
      <c r="V257" s="151">
        <f t="shared" si="126"/>
        <v>144</v>
      </c>
      <c r="W257" s="151">
        <f>T257*0.6</f>
        <v>144</v>
      </c>
      <c r="X257" s="151">
        <f>U257*0.6</f>
        <v>144</v>
      </c>
      <c r="Y257" s="151">
        <f t="shared" si="125"/>
        <v>240</v>
      </c>
      <c r="Z257" s="48" t="s">
        <v>3341</v>
      </c>
      <c r="AA257" s="206" t="s">
        <v>3137</v>
      </c>
    </row>
    <row r="258" spans="1:27" ht="25.5" customHeight="1" x14ac:dyDescent="0.25">
      <c r="A258" s="354"/>
      <c r="B258" s="333"/>
      <c r="C258" s="197" t="s">
        <v>828</v>
      </c>
      <c r="D258" s="197" t="s">
        <v>829</v>
      </c>
      <c r="E258" s="109">
        <v>100</v>
      </c>
      <c r="F258" s="109">
        <v>100</v>
      </c>
      <c r="G258" s="258">
        <v>200</v>
      </c>
      <c r="H258" s="286">
        <v>300</v>
      </c>
      <c r="I258" s="293">
        <v>100</v>
      </c>
      <c r="J258" s="260">
        <v>1</v>
      </c>
      <c r="K258" s="103">
        <v>400</v>
      </c>
      <c r="L258" s="151">
        <v>500</v>
      </c>
      <c r="M258" s="103">
        <v>600</v>
      </c>
      <c r="N258" s="65">
        <v>1</v>
      </c>
      <c r="O258" s="45">
        <f t="shared" si="96"/>
        <v>200</v>
      </c>
      <c r="P258" s="278">
        <v>500</v>
      </c>
      <c r="Q258" s="103">
        <f t="shared" si="97"/>
        <v>500</v>
      </c>
      <c r="R258" s="103">
        <f t="shared" si="98"/>
        <v>500</v>
      </c>
      <c r="S258" s="151">
        <f t="shared" ref="S258" si="127">P258*0.6</f>
        <v>300</v>
      </c>
      <c r="T258" s="151">
        <f t="shared" si="126"/>
        <v>300</v>
      </c>
      <c r="U258" s="151">
        <f t="shared" si="126"/>
        <v>300</v>
      </c>
      <c r="V258" s="151">
        <f t="shared" si="126"/>
        <v>180</v>
      </c>
      <c r="W258" s="151">
        <f>T258*0.6</f>
        <v>180</v>
      </c>
      <c r="X258" s="151">
        <f>U258*0.6</f>
        <v>180</v>
      </c>
      <c r="Y258" s="151">
        <f t="shared" si="125"/>
        <v>300</v>
      </c>
      <c r="Z258" s="48" t="s">
        <v>3341</v>
      </c>
      <c r="AA258" s="206" t="s">
        <v>3137</v>
      </c>
    </row>
    <row r="259" spans="1:27" x14ac:dyDescent="0.25">
      <c r="A259" s="9" t="s">
        <v>2608</v>
      </c>
      <c r="B259" s="210" t="s">
        <v>830</v>
      </c>
      <c r="C259" s="15"/>
      <c r="D259" s="15"/>
      <c r="E259" s="16"/>
      <c r="F259" s="16"/>
      <c r="G259" s="258"/>
      <c r="H259" s="279"/>
      <c r="I259" s="218"/>
      <c r="J259" s="48"/>
      <c r="K259" s="103"/>
      <c r="L259" s="151"/>
      <c r="M259" s="103"/>
      <c r="N259" s="48"/>
      <c r="O259" s="45"/>
      <c r="P259" s="278"/>
      <c r="Q259" s="103"/>
      <c r="R259" s="103"/>
      <c r="S259" s="151"/>
      <c r="T259" s="151"/>
      <c r="U259" s="151"/>
      <c r="V259" s="151"/>
      <c r="W259" s="151"/>
      <c r="X259" s="151"/>
      <c r="Y259" s="151">
        <f t="shared" si="125"/>
        <v>0</v>
      </c>
      <c r="Z259" s="48"/>
      <c r="AA259" s="15"/>
    </row>
    <row r="260" spans="1:27" ht="21" customHeight="1" x14ac:dyDescent="0.25">
      <c r="A260" s="352">
        <v>1</v>
      </c>
      <c r="B260" s="332" t="s">
        <v>831</v>
      </c>
      <c r="C260" s="198" t="s">
        <v>832</v>
      </c>
      <c r="D260" s="198" t="s">
        <v>833</v>
      </c>
      <c r="E260" s="107">
        <v>750</v>
      </c>
      <c r="F260" s="107">
        <v>800</v>
      </c>
      <c r="G260" s="258">
        <v>1200</v>
      </c>
      <c r="H260" s="282"/>
      <c r="I260" s="283">
        <v>6700</v>
      </c>
      <c r="J260" s="260">
        <v>1.2</v>
      </c>
      <c r="K260" s="103"/>
      <c r="L260" s="151"/>
      <c r="M260" s="103"/>
      <c r="N260" s="65">
        <v>1.2</v>
      </c>
      <c r="O260" s="45">
        <f t="shared" si="96"/>
        <v>1440</v>
      </c>
      <c r="P260" s="278">
        <v>1440</v>
      </c>
      <c r="Q260" s="103">
        <f t="shared" si="97"/>
        <v>1440</v>
      </c>
      <c r="R260" s="103">
        <f t="shared" si="98"/>
        <v>1440</v>
      </c>
      <c r="S260" s="151">
        <f>O260</f>
        <v>1440</v>
      </c>
      <c r="T260" s="151">
        <f t="shared" ref="T260:V275" si="128">P260</f>
        <v>1440</v>
      </c>
      <c r="U260" s="151">
        <f t="shared" si="128"/>
        <v>1440</v>
      </c>
      <c r="V260" s="151">
        <f t="shared" si="128"/>
        <v>1440</v>
      </c>
      <c r="W260" s="151">
        <f t="shared" ref="W260:W281" si="129">S260</f>
        <v>1440</v>
      </c>
      <c r="X260" s="151">
        <f t="shared" ref="X260:X281" si="130">T260</f>
        <v>1440</v>
      </c>
      <c r="Y260" s="151">
        <f t="shared" si="125"/>
        <v>1440</v>
      </c>
      <c r="Z260" s="48" t="s">
        <v>3341</v>
      </c>
      <c r="AA260" s="206"/>
    </row>
    <row r="261" spans="1:27" ht="21" customHeight="1" x14ac:dyDescent="0.25">
      <c r="A261" s="353"/>
      <c r="B261" s="334"/>
      <c r="C261" s="206" t="s">
        <v>833</v>
      </c>
      <c r="D261" s="206" t="s">
        <v>834</v>
      </c>
      <c r="E261" s="33">
        <v>600</v>
      </c>
      <c r="F261" s="33">
        <v>650</v>
      </c>
      <c r="G261" s="258">
        <v>950</v>
      </c>
      <c r="H261" s="279"/>
      <c r="I261" s="276">
        <v>4000</v>
      </c>
      <c r="J261" s="260">
        <v>1.2</v>
      </c>
      <c r="K261" s="103"/>
      <c r="L261" s="151"/>
      <c r="M261" s="103"/>
      <c r="N261" s="65">
        <v>1.2</v>
      </c>
      <c r="O261" s="45">
        <f t="shared" si="96"/>
        <v>1140</v>
      </c>
      <c r="P261" s="278">
        <v>1140</v>
      </c>
      <c r="Q261" s="103">
        <f t="shared" si="97"/>
        <v>1140</v>
      </c>
      <c r="R261" s="103">
        <f t="shared" si="98"/>
        <v>1140</v>
      </c>
      <c r="S261" s="151">
        <f>O261</f>
        <v>1140</v>
      </c>
      <c r="T261" s="151">
        <f t="shared" si="128"/>
        <v>1140</v>
      </c>
      <c r="U261" s="151">
        <f t="shared" si="128"/>
        <v>1140</v>
      </c>
      <c r="V261" s="151">
        <f t="shared" si="128"/>
        <v>1140</v>
      </c>
      <c r="W261" s="151">
        <f t="shared" si="129"/>
        <v>1140</v>
      </c>
      <c r="X261" s="151">
        <f t="shared" si="130"/>
        <v>1140</v>
      </c>
      <c r="Y261" s="151">
        <f t="shared" si="125"/>
        <v>1140</v>
      </c>
      <c r="Z261" s="48" t="s">
        <v>3341</v>
      </c>
      <c r="AA261" s="206"/>
    </row>
    <row r="262" spans="1:27" ht="20.25" customHeight="1" x14ac:dyDescent="0.25">
      <c r="A262" s="353"/>
      <c r="B262" s="334"/>
      <c r="C262" s="206" t="s">
        <v>834</v>
      </c>
      <c r="D262" s="206" t="s">
        <v>835</v>
      </c>
      <c r="E262" s="33">
        <v>520</v>
      </c>
      <c r="F262" s="33">
        <v>520</v>
      </c>
      <c r="G262" s="258">
        <v>800</v>
      </c>
      <c r="H262" s="279"/>
      <c r="I262" s="276">
        <v>2500</v>
      </c>
      <c r="J262" s="260">
        <v>1.2</v>
      </c>
      <c r="K262" s="103"/>
      <c r="L262" s="151"/>
      <c r="M262" s="103"/>
      <c r="N262" s="65">
        <v>1.2</v>
      </c>
      <c r="O262" s="45">
        <f t="shared" si="96"/>
        <v>960</v>
      </c>
      <c r="P262" s="278">
        <v>960</v>
      </c>
      <c r="Q262" s="103">
        <f t="shared" si="97"/>
        <v>960</v>
      </c>
      <c r="R262" s="103">
        <f t="shared" si="98"/>
        <v>960</v>
      </c>
      <c r="S262" s="151">
        <f>O262</f>
        <v>960</v>
      </c>
      <c r="T262" s="151">
        <f t="shared" si="128"/>
        <v>960</v>
      </c>
      <c r="U262" s="151">
        <f t="shared" si="128"/>
        <v>960</v>
      </c>
      <c r="V262" s="151">
        <f t="shared" si="128"/>
        <v>960</v>
      </c>
      <c r="W262" s="151">
        <f t="shared" si="129"/>
        <v>960</v>
      </c>
      <c r="X262" s="151">
        <f t="shared" si="130"/>
        <v>960</v>
      </c>
      <c r="Y262" s="151">
        <f t="shared" si="125"/>
        <v>960</v>
      </c>
      <c r="Z262" s="48" t="s">
        <v>3341</v>
      </c>
      <c r="AA262" s="206"/>
    </row>
    <row r="263" spans="1:27" ht="19.5" customHeight="1" x14ac:dyDescent="0.25">
      <c r="A263" s="353"/>
      <c r="B263" s="334"/>
      <c r="C263" s="206" t="s">
        <v>835</v>
      </c>
      <c r="D263" s="206" t="s">
        <v>836</v>
      </c>
      <c r="E263" s="8">
        <v>300</v>
      </c>
      <c r="F263" s="33">
        <v>300</v>
      </c>
      <c r="G263" s="258">
        <v>500</v>
      </c>
      <c r="H263" s="279"/>
      <c r="I263" s="276">
        <v>1000</v>
      </c>
      <c r="J263" s="260">
        <v>1</v>
      </c>
      <c r="K263" s="103"/>
      <c r="L263" s="151"/>
      <c r="M263" s="103"/>
      <c r="N263" s="65">
        <v>1</v>
      </c>
      <c r="O263" s="45">
        <f t="shared" si="96"/>
        <v>500</v>
      </c>
      <c r="P263" s="278">
        <f t="shared" ref="P263:P297" si="131">G263</f>
        <v>500</v>
      </c>
      <c r="Q263" s="103">
        <f t="shared" si="97"/>
        <v>500</v>
      </c>
      <c r="R263" s="103">
        <f t="shared" si="98"/>
        <v>500</v>
      </c>
      <c r="S263" s="151">
        <f t="shared" ref="S263:S297" si="132">O263</f>
        <v>500</v>
      </c>
      <c r="T263" s="151">
        <f t="shared" si="128"/>
        <v>500</v>
      </c>
      <c r="U263" s="151">
        <f t="shared" si="128"/>
        <v>500</v>
      </c>
      <c r="V263" s="151">
        <f t="shared" si="128"/>
        <v>500</v>
      </c>
      <c r="W263" s="151">
        <f t="shared" si="129"/>
        <v>500</v>
      </c>
      <c r="X263" s="151">
        <f t="shared" si="130"/>
        <v>500</v>
      </c>
      <c r="Y263" s="155" t="s">
        <v>2292</v>
      </c>
      <c r="Z263" s="48" t="s">
        <v>2292</v>
      </c>
      <c r="AA263" s="206"/>
    </row>
    <row r="264" spans="1:27" ht="21" customHeight="1" x14ac:dyDescent="0.25">
      <c r="A264" s="353"/>
      <c r="B264" s="334"/>
      <c r="C264" s="206" t="s">
        <v>837</v>
      </c>
      <c r="D264" s="206" t="s">
        <v>838</v>
      </c>
      <c r="E264" s="33">
        <v>650</v>
      </c>
      <c r="F264" s="33">
        <v>700</v>
      </c>
      <c r="G264" s="258">
        <v>1000</v>
      </c>
      <c r="H264" s="279"/>
      <c r="I264" s="276">
        <v>3300</v>
      </c>
      <c r="J264" s="260">
        <v>1</v>
      </c>
      <c r="K264" s="103"/>
      <c r="L264" s="151"/>
      <c r="M264" s="103"/>
      <c r="N264" s="65">
        <v>1</v>
      </c>
      <c r="O264" s="45">
        <f t="shared" si="96"/>
        <v>1000</v>
      </c>
      <c r="P264" s="278">
        <f t="shared" si="131"/>
        <v>1000</v>
      </c>
      <c r="Q264" s="103">
        <f t="shared" si="97"/>
        <v>1000</v>
      </c>
      <c r="R264" s="103">
        <f t="shared" si="98"/>
        <v>1000</v>
      </c>
      <c r="S264" s="151">
        <f t="shared" si="132"/>
        <v>1000</v>
      </c>
      <c r="T264" s="151">
        <f t="shared" si="128"/>
        <v>1000</v>
      </c>
      <c r="U264" s="151">
        <f t="shared" si="128"/>
        <v>1000</v>
      </c>
      <c r="V264" s="151">
        <f t="shared" si="128"/>
        <v>1000</v>
      </c>
      <c r="W264" s="151">
        <f t="shared" si="129"/>
        <v>1000</v>
      </c>
      <c r="X264" s="151">
        <f t="shared" si="130"/>
        <v>1000</v>
      </c>
      <c r="Y264" s="155" t="s">
        <v>2292</v>
      </c>
      <c r="Z264" s="48" t="s">
        <v>2292</v>
      </c>
      <c r="AA264" s="206"/>
    </row>
    <row r="265" spans="1:27" ht="18.75" customHeight="1" x14ac:dyDescent="0.25">
      <c r="A265" s="353"/>
      <c r="B265" s="334"/>
      <c r="C265" s="206" t="s">
        <v>838</v>
      </c>
      <c r="D265" s="206" t="s">
        <v>839</v>
      </c>
      <c r="E265" s="33">
        <v>400</v>
      </c>
      <c r="F265" s="33">
        <v>400</v>
      </c>
      <c r="G265" s="258">
        <v>650</v>
      </c>
      <c r="H265" s="279"/>
      <c r="I265" s="276">
        <v>1500</v>
      </c>
      <c r="J265" s="260">
        <v>1.2</v>
      </c>
      <c r="K265" s="103"/>
      <c r="L265" s="151"/>
      <c r="M265" s="103"/>
      <c r="N265" s="65">
        <v>1.2</v>
      </c>
      <c r="O265" s="45">
        <f t="shared" si="96"/>
        <v>780</v>
      </c>
      <c r="P265" s="278">
        <v>780</v>
      </c>
      <c r="Q265" s="103">
        <f t="shared" si="97"/>
        <v>780</v>
      </c>
      <c r="R265" s="103">
        <f t="shared" si="98"/>
        <v>780</v>
      </c>
      <c r="S265" s="151">
        <f t="shared" si="132"/>
        <v>780</v>
      </c>
      <c r="T265" s="151">
        <f t="shared" si="128"/>
        <v>780</v>
      </c>
      <c r="U265" s="151">
        <f t="shared" si="128"/>
        <v>780</v>
      </c>
      <c r="V265" s="151">
        <f t="shared" si="128"/>
        <v>780</v>
      </c>
      <c r="W265" s="151">
        <f t="shared" si="129"/>
        <v>780</v>
      </c>
      <c r="X265" s="151">
        <f t="shared" si="130"/>
        <v>780</v>
      </c>
      <c r="Y265" s="151">
        <f>S265</f>
        <v>780</v>
      </c>
      <c r="Z265" s="48" t="s">
        <v>3341</v>
      </c>
      <c r="AA265" s="206"/>
    </row>
    <row r="266" spans="1:27" ht="18.75" customHeight="1" x14ac:dyDescent="0.25">
      <c r="A266" s="354"/>
      <c r="B266" s="333"/>
      <c r="C266" s="206" t="s">
        <v>839</v>
      </c>
      <c r="D266" s="206" t="s">
        <v>840</v>
      </c>
      <c r="E266" s="33">
        <v>250</v>
      </c>
      <c r="F266" s="33">
        <v>250</v>
      </c>
      <c r="G266" s="258">
        <v>400</v>
      </c>
      <c r="H266" s="279"/>
      <c r="I266" s="276">
        <v>700</v>
      </c>
      <c r="J266" s="260">
        <v>1.2</v>
      </c>
      <c r="K266" s="103"/>
      <c r="L266" s="151"/>
      <c r="M266" s="103"/>
      <c r="N266" s="65">
        <v>1.2</v>
      </c>
      <c r="O266" s="45">
        <f t="shared" si="96"/>
        <v>480</v>
      </c>
      <c r="P266" s="278">
        <v>480</v>
      </c>
      <c r="Q266" s="103">
        <f t="shared" si="97"/>
        <v>480</v>
      </c>
      <c r="R266" s="103">
        <f t="shared" si="98"/>
        <v>480</v>
      </c>
      <c r="S266" s="151">
        <f t="shared" si="132"/>
        <v>480</v>
      </c>
      <c r="T266" s="151">
        <f t="shared" si="128"/>
        <v>480</v>
      </c>
      <c r="U266" s="151">
        <f t="shared" si="128"/>
        <v>480</v>
      </c>
      <c r="V266" s="151">
        <f t="shared" si="128"/>
        <v>480</v>
      </c>
      <c r="W266" s="151">
        <f t="shared" si="129"/>
        <v>480</v>
      </c>
      <c r="X266" s="151">
        <f t="shared" si="130"/>
        <v>480</v>
      </c>
      <c r="Y266" s="151">
        <f t="shared" ref="Y266:Y268" si="133">S266</f>
        <v>480</v>
      </c>
      <c r="Z266" s="48" t="s">
        <v>3341</v>
      </c>
      <c r="AA266" s="206"/>
    </row>
    <row r="267" spans="1:27" ht="21.75" customHeight="1" x14ac:dyDescent="0.25">
      <c r="A267" s="352">
        <v>2</v>
      </c>
      <c r="B267" s="332" t="s">
        <v>841</v>
      </c>
      <c r="C267" s="206" t="s">
        <v>833</v>
      </c>
      <c r="D267" s="206" t="s">
        <v>842</v>
      </c>
      <c r="E267" s="33">
        <v>500</v>
      </c>
      <c r="F267" s="33">
        <v>550</v>
      </c>
      <c r="G267" s="258">
        <v>800</v>
      </c>
      <c r="H267" s="279"/>
      <c r="I267" s="276">
        <v>4000</v>
      </c>
      <c r="J267" s="260">
        <v>1.2</v>
      </c>
      <c r="K267" s="103"/>
      <c r="L267" s="151"/>
      <c r="M267" s="103"/>
      <c r="N267" s="65">
        <v>1.2</v>
      </c>
      <c r="O267" s="45">
        <f t="shared" si="96"/>
        <v>960</v>
      </c>
      <c r="P267" s="278">
        <v>960</v>
      </c>
      <c r="Q267" s="103">
        <f t="shared" si="97"/>
        <v>960</v>
      </c>
      <c r="R267" s="103">
        <f t="shared" si="98"/>
        <v>960</v>
      </c>
      <c r="S267" s="151">
        <f t="shared" si="132"/>
        <v>960</v>
      </c>
      <c r="T267" s="151">
        <f t="shared" si="128"/>
        <v>960</v>
      </c>
      <c r="U267" s="151">
        <f t="shared" si="128"/>
        <v>960</v>
      </c>
      <c r="V267" s="151">
        <f t="shared" si="128"/>
        <v>960</v>
      </c>
      <c r="W267" s="151">
        <f t="shared" si="129"/>
        <v>960</v>
      </c>
      <c r="X267" s="151">
        <f t="shared" si="130"/>
        <v>960</v>
      </c>
      <c r="Y267" s="151">
        <f t="shared" si="133"/>
        <v>960</v>
      </c>
      <c r="Z267" s="48" t="s">
        <v>3341</v>
      </c>
      <c r="AA267" s="206"/>
    </row>
    <row r="268" spans="1:27" ht="20.25" customHeight="1" x14ac:dyDescent="0.25">
      <c r="A268" s="353"/>
      <c r="B268" s="334"/>
      <c r="C268" s="206" t="s">
        <v>842</v>
      </c>
      <c r="D268" s="206" t="s">
        <v>843</v>
      </c>
      <c r="E268" s="8">
        <v>350</v>
      </c>
      <c r="F268" s="33">
        <v>400</v>
      </c>
      <c r="G268" s="258">
        <v>560</v>
      </c>
      <c r="H268" s="279"/>
      <c r="I268" s="276">
        <v>1300</v>
      </c>
      <c r="J268" s="260">
        <v>1.2</v>
      </c>
      <c r="K268" s="103"/>
      <c r="L268" s="151"/>
      <c r="M268" s="103"/>
      <c r="N268" s="65">
        <v>1.2</v>
      </c>
      <c r="O268" s="45">
        <f t="shared" si="96"/>
        <v>672</v>
      </c>
      <c r="P268" s="278">
        <v>672</v>
      </c>
      <c r="Q268" s="103">
        <f t="shared" si="97"/>
        <v>672</v>
      </c>
      <c r="R268" s="103">
        <f t="shared" si="98"/>
        <v>672</v>
      </c>
      <c r="S268" s="151">
        <f t="shared" si="132"/>
        <v>672</v>
      </c>
      <c r="T268" s="151">
        <f t="shared" si="128"/>
        <v>672</v>
      </c>
      <c r="U268" s="151">
        <f t="shared" si="128"/>
        <v>672</v>
      </c>
      <c r="V268" s="151">
        <f t="shared" si="128"/>
        <v>672</v>
      </c>
      <c r="W268" s="151">
        <f t="shared" si="129"/>
        <v>672</v>
      </c>
      <c r="X268" s="151">
        <f t="shared" si="130"/>
        <v>672</v>
      </c>
      <c r="Y268" s="151">
        <f t="shared" si="133"/>
        <v>672</v>
      </c>
      <c r="Z268" s="48" t="s">
        <v>3341</v>
      </c>
      <c r="AA268" s="206"/>
    </row>
    <row r="269" spans="1:27" ht="18.75" customHeight="1" x14ac:dyDescent="0.25">
      <c r="A269" s="353"/>
      <c r="B269" s="334"/>
      <c r="C269" s="206" t="s">
        <v>843</v>
      </c>
      <c r="D269" s="206" t="s">
        <v>844</v>
      </c>
      <c r="E269" s="33">
        <v>200</v>
      </c>
      <c r="F269" s="33">
        <v>200</v>
      </c>
      <c r="G269" s="258">
        <v>320</v>
      </c>
      <c r="H269" s="279"/>
      <c r="I269" s="276">
        <v>700</v>
      </c>
      <c r="J269" s="260">
        <v>1</v>
      </c>
      <c r="K269" s="103"/>
      <c r="L269" s="151"/>
      <c r="M269" s="103"/>
      <c r="N269" s="65">
        <v>1</v>
      </c>
      <c r="O269" s="45">
        <f t="shared" ref="O269:O332" si="134">G269*N269</f>
        <v>320</v>
      </c>
      <c r="P269" s="278">
        <f t="shared" si="131"/>
        <v>320</v>
      </c>
      <c r="Q269" s="103">
        <f t="shared" ref="Q269:Q332" si="135">P269</f>
        <v>320</v>
      </c>
      <c r="R269" s="103">
        <f t="shared" ref="R269:R332" si="136">P269</f>
        <v>320</v>
      </c>
      <c r="S269" s="151">
        <f t="shared" si="132"/>
        <v>320</v>
      </c>
      <c r="T269" s="151">
        <f t="shared" si="128"/>
        <v>320</v>
      </c>
      <c r="U269" s="151">
        <f t="shared" si="128"/>
        <v>320</v>
      </c>
      <c r="V269" s="151">
        <f t="shared" si="128"/>
        <v>320</v>
      </c>
      <c r="W269" s="151">
        <f t="shared" si="129"/>
        <v>320</v>
      </c>
      <c r="X269" s="151">
        <f t="shared" si="130"/>
        <v>320</v>
      </c>
      <c r="Y269" s="155" t="s">
        <v>2292</v>
      </c>
      <c r="Z269" s="48" t="s">
        <v>2292</v>
      </c>
      <c r="AA269" s="206"/>
    </row>
    <row r="270" spans="1:27" ht="18.75" customHeight="1" x14ac:dyDescent="0.25">
      <c r="A270" s="353"/>
      <c r="B270" s="334"/>
      <c r="C270" s="206" t="s">
        <v>844</v>
      </c>
      <c r="D270" s="206" t="s">
        <v>845</v>
      </c>
      <c r="E270" s="33">
        <v>110</v>
      </c>
      <c r="F270" s="33">
        <v>110</v>
      </c>
      <c r="G270" s="258">
        <v>200</v>
      </c>
      <c r="H270" s="279"/>
      <c r="I270" s="276">
        <v>300</v>
      </c>
      <c r="J270" s="260">
        <v>1</v>
      </c>
      <c r="K270" s="103"/>
      <c r="L270" s="151"/>
      <c r="M270" s="103"/>
      <c r="N270" s="65">
        <v>1</v>
      </c>
      <c r="O270" s="45">
        <f t="shared" si="134"/>
        <v>200</v>
      </c>
      <c r="P270" s="278">
        <f t="shared" si="131"/>
        <v>200</v>
      </c>
      <c r="Q270" s="103">
        <f t="shared" si="135"/>
        <v>200</v>
      </c>
      <c r="R270" s="103">
        <f t="shared" si="136"/>
        <v>200</v>
      </c>
      <c r="S270" s="151">
        <f t="shared" si="132"/>
        <v>200</v>
      </c>
      <c r="T270" s="151">
        <f t="shared" si="128"/>
        <v>200</v>
      </c>
      <c r="U270" s="151">
        <f t="shared" si="128"/>
        <v>200</v>
      </c>
      <c r="V270" s="151">
        <f t="shared" si="128"/>
        <v>200</v>
      </c>
      <c r="W270" s="151">
        <f t="shared" si="129"/>
        <v>200</v>
      </c>
      <c r="X270" s="151">
        <f t="shared" si="130"/>
        <v>200</v>
      </c>
      <c r="Y270" s="155" t="s">
        <v>2292</v>
      </c>
      <c r="Z270" s="48" t="s">
        <v>2292</v>
      </c>
      <c r="AA270" s="206"/>
    </row>
    <row r="271" spans="1:27" ht="18.75" customHeight="1" x14ac:dyDescent="0.25">
      <c r="A271" s="353"/>
      <c r="B271" s="334"/>
      <c r="C271" s="206" t="s">
        <v>845</v>
      </c>
      <c r="D271" s="206" t="s">
        <v>846</v>
      </c>
      <c r="E271" s="8">
        <v>150</v>
      </c>
      <c r="F271" s="33">
        <v>150</v>
      </c>
      <c r="G271" s="258">
        <v>250</v>
      </c>
      <c r="H271" s="279"/>
      <c r="I271" s="276">
        <v>600</v>
      </c>
      <c r="J271" s="260">
        <v>1</v>
      </c>
      <c r="K271" s="103"/>
      <c r="L271" s="151"/>
      <c r="M271" s="103"/>
      <c r="N271" s="65">
        <v>1</v>
      </c>
      <c r="O271" s="45">
        <f t="shared" si="134"/>
        <v>250</v>
      </c>
      <c r="P271" s="278">
        <f t="shared" si="131"/>
        <v>250</v>
      </c>
      <c r="Q271" s="103">
        <f t="shared" si="135"/>
        <v>250</v>
      </c>
      <c r="R271" s="103">
        <f t="shared" si="136"/>
        <v>250</v>
      </c>
      <c r="S271" s="151">
        <f t="shared" si="132"/>
        <v>250</v>
      </c>
      <c r="T271" s="151">
        <f t="shared" si="128"/>
        <v>250</v>
      </c>
      <c r="U271" s="151">
        <f t="shared" si="128"/>
        <v>250</v>
      </c>
      <c r="V271" s="151">
        <f t="shared" si="128"/>
        <v>250</v>
      </c>
      <c r="W271" s="151">
        <f t="shared" si="129"/>
        <v>250</v>
      </c>
      <c r="X271" s="151">
        <f t="shared" si="130"/>
        <v>250</v>
      </c>
      <c r="Y271" s="155" t="s">
        <v>2292</v>
      </c>
      <c r="Z271" s="48" t="s">
        <v>2292</v>
      </c>
      <c r="AA271" s="206"/>
    </row>
    <row r="272" spans="1:27" ht="18.75" customHeight="1" x14ac:dyDescent="0.25">
      <c r="A272" s="354"/>
      <c r="B272" s="333"/>
      <c r="C272" s="206" t="s">
        <v>846</v>
      </c>
      <c r="D272" s="206" t="s">
        <v>847</v>
      </c>
      <c r="E272" s="33">
        <v>130</v>
      </c>
      <c r="F272" s="33">
        <v>130</v>
      </c>
      <c r="G272" s="258">
        <v>200</v>
      </c>
      <c r="H272" s="279"/>
      <c r="I272" s="276">
        <v>300</v>
      </c>
      <c r="J272" s="260">
        <v>1.2</v>
      </c>
      <c r="K272" s="103"/>
      <c r="L272" s="151"/>
      <c r="M272" s="103"/>
      <c r="N272" s="65">
        <v>1.2</v>
      </c>
      <c r="O272" s="45">
        <f t="shared" si="134"/>
        <v>240</v>
      </c>
      <c r="P272" s="278">
        <v>240</v>
      </c>
      <c r="Q272" s="103">
        <f t="shared" si="135"/>
        <v>240</v>
      </c>
      <c r="R272" s="103">
        <f t="shared" si="136"/>
        <v>240</v>
      </c>
      <c r="S272" s="151">
        <f t="shared" si="132"/>
        <v>240</v>
      </c>
      <c r="T272" s="151">
        <f t="shared" si="128"/>
        <v>240</v>
      </c>
      <c r="U272" s="151">
        <f t="shared" si="128"/>
        <v>240</v>
      </c>
      <c r="V272" s="151">
        <f t="shared" si="128"/>
        <v>240</v>
      </c>
      <c r="W272" s="151">
        <f t="shared" si="129"/>
        <v>240</v>
      </c>
      <c r="X272" s="151">
        <f t="shared" si="130"/>
        <v>240</v>
      </c>
      <c r="Y272" s="151">
        <f>S272</f>
        <v>240</v>
      </c>
      <c r="Z272" s="48" t="s">
        <v>3341</v>
      </c>
      <c r="AA272" s="206"/>
    </row>
    <row r="273" spans="1:27" ht="39" customHeight="1" x14ac:dyDescent="0.25">
      <c r="A273" s="352">
        <v>3</v>
      </c>
      <c r="B273" s="332" t="s">
        <v>189</v>
      </c>
      <c r="C273" s="206" t="s">
        <v>848</v>
      </c>
      <c r="D273" s="206" t="s">
        <v>849</v>
      </c>
      <c r="E273" s="33">
        <v>550</v>
      </c>
      <c r="F273" s="33">
        <v>600</v>
      </c>
      <c r="G273" s="258">
        <v>850</v>
      </c>
      <c r="H273" s="279"/>
      <c r="I273" s="276">
        <v>4000</v>
      </c>
      <c r="J273" s="260">
        <v>1.2</v>
      </c>
      <c r="K273" s="103"/>
      <c r="L273" s="151"/>
      <c r="M273" s="103"/>
      <c r="N273" s="65">
        <v>1.2</v>
      </c>
      <c r="O273" s="45">
        <f t="shared" si="134"/>
        <v>1020</v>
      </c>
      <c r="P273" s="278">
        <v>1020</v>
      </c>
      <c r="Q273" s="103">
        <f t="shared" si="135"/>
        <v>1020</v>
      </c>
      <c r="R273" s="103">
        <f t="shared" si="136"/>
        <v>1020</v>
      </c>
      <c r="S273" s="151">
        <f t="shared" si="132"/>
        <v>1020</v>
      </c>
      <c r="T273" s="151">
        <f t="shared" si="128"/>
        <v>1020</v>
      </c>
      <c r="U273" s="151">
        <f t="shared" si="128"/>
        <v>1020</v>
      </c>
      <c r="V273" s="151">
        <f t="shared" si="128"/>
        <v>1020</v>
      </c>
      <c r="W273" s="151">
        <f t="shared" si="129"/>
        <v>1020</v>
      </c>
      <c r="X273" s="151">
        <f t="shared" si="130"/>
        <v>1020</v>
      </c>
      <c r="Y273" s="151">
        <f>S273</f>
        <v>1020</v>
      </c>
      <c r="Z273" s="48" t="s">
        <v>3341</v>
      </c>
      <c r="AA273" s="206"/>
    </row>
    <row r="274" spans="1:27" ht="18.75" customHeight="1" x14ac:dyDescent="0.25">
      <c r="A274" s="353"/>
      <c r="B274" s="334"/>
      <c r="C274" s="206" t="s">
        <v>850</v>
      </c>
      <c r="D274" s="206" t="s">
        <v>851</v>
      </c>
      <c r="E274" s="33">
        <v>370</v>
      </c>
      <c r="F274" s="33">
        <v>450</v>
      </c>
      <c r="G274" s="258">
        <v>600</v>
      </c>
      <c r="H274" s="279"/>
      <c r="I274" s="276">
        <v>1600</v>
      </c>
      <c r="J274" s="260">
        <v>1</v>
      </c>
      <c r="K274" s="103"/>
      <c r="L274" s="151"/>
      <c r="M274" s="103"/>
      <c r="N274" s="65">
        <v>1</v>
      </c>
      <c r="O274" s="45">
        <f t="shared" si="134"/>
        <v>600</v>
      </c>
      <c r="P274" s="278">
        <f t="shared" si="131"/>
        <v>600</v>
      </c>
      <c r="Q274" s="103">
        <f t="shared" si="135"/>
        <v>600</v>
      </c>
      <c r="R274" s="103">
        <f t="shared" si="136"/>
        <v>600</v>
      </c>
      <c r="S274" s="151">
        <f t="shared" si="132"/>
        <v>600</v>
      </c>
      <c r="T274" s="151">
        <f t="shared" si="128"/>
        <v>600</v>
      </c>
      <c r="U274" s="151">
        <f t="shared" si="128"/>
        <v>600</v>
      </c>
      <c r="V274" s="151">
        <f t="shared" si="128"/>
        <v>600</v>
      </c>
      <c r="W274" s="151">
        <f t="shared" si="129"/>
        <v>600</v>
      </c>
      <c r="X274" s="151">
        <f t="shared" si="130"/>
        <v>600</v>
      </c>
      <c r="Y274" s="155" t="s">
        <v>2292</v>
      </c>
      <c r="Z274" s="48" t="s">
        <v>2292</v>
      </c>
      <c r="AA274" s="206"/>
    </row>
    <row r="275" spans="1:27" ht="18.75" customHeight="1" x14ac:dyDescent="0.25">
      <c r="A275" s="353"/>
      <c r="B275" s="334"/>
      <c r="C275" s="206" t="s">
        <v>851</v>
      </c>
      <c r="D275" s="206" t="s">
        <v>852</v>
      </c>
      <c r="E275" s="33">
        <v>170</v>
      </c>
      <c r="F275" s="33">
        <v>170</v>
      </c>
      <c r="G275" s="258">
        <v>300</v>
      </c>
      <c r="H275" s="279"/>
      <c r="I275" s="276">
        <v>300</v>
      </c>
      <c r="J275" s="260">
        <v>1.1000000000000001</v>
      </c>
      <c r="K275" s="103"/>
      <c r="L275" s="151"/>
      <c r="M275" s="103"/>
      <c r="N275" s="65">
        <v>1.1000000000000001</v>
      </c>
      <c r="O275" s="45">
        <f t="shared" si="134"/>
        <v>330</v>
      </c>
      <c r="P275" s="278">
        <v>330</v>
      </c>
      <c r="Q275" s="103">
        <f t="shared" si="135"/>
        <v>330</v>
      </c>
      <c r="R275" s="103">
        <f t="shared" si="136"/>
        <v>330</v>
      </c>
      <c r="S275" s="151">
        <f t="shared" si="132"/>
        <v>330</v>
      </c>
      <c r="T275" s="151">
        <f t="shared" si="128"/>
        <v>330</v>
      </c>
      <c r="U275" s="151">
        <f t="shared" si="128"/>
        <v>330</v>
      </c>
      <c r="V275" s="151">
        <f t="shared" si="128"/>
        <v>330</v>
      </c>
      <c r="W275" s="151">
        <f t="shared" si="129"/>
        <v>330</v>
      </c>
      <c r="X275" s="151">
        <f t="shared" si="130"/>
        <v>330</v>
      </c>
      <c r="Y275" s="151">
        <f>S275</f>
        <v>330</v>
      </c>
      <c r="Z275" s="48" t="s">
        <v>3341</v>
      </c>
      <c r="AA275" s="206"/>
    </row>
    <row r="276" spans="1:27" ht="18.75" customHeight="1" x14ac:dyDescent="0.25">
      <c r="A276" s="353"/>
      <c r="B276" s="334"/>
      <c r="C276" s="206" t="s">
        <v>851</v>
      </c>
      <c r="D276" s="206" t="s">
        <v>840</v>
      </c>
      <c r="E276" s="33">
        <v>240</v>
      </c>
      <c r="F276" s="33">
        <v>300</v>
      </c>
      <c r="G276" s="258">
        <v>400</v>
      </c>
      <c r="H276" s="279"/>
      <c r="I276" s="276">
        <v>700</v>
      </c>
      <c r="J276" s="260">
        <v>1</v>
      </c>
      <c r="K276" s="103"/>
      <c r="L276" s="151"/>
      <c r="M276" s="103"/>
      <c r="N276" s="65">
        <v>1</v>
      </c>
      <c r="O276" s="45">
        <f t="shared" si="134"/>
        <v>400</v>
      </c>
      <c r="P276" s="278">
        <f t="shared" si="131"/>
        <v>400</v>
      </c>
      <c r="Q276" s="103">
        <f t="shared" si="135"/>
        <v>400</v>
      </c>
      <c r="R276" s="103">
        <f t="shared" si="136"/>
        <v>400</v>
      </c>
      <c r="S276" s="151">
        <f t="shared" si="132"/>
        <v>400</v>
      </c>
      <c r="T276" s="151">
        <f t="shared" ref="T276:T297" si="137">P276</f>
        <v>400</v>
      </c>
      <c r="U276" s="151">
        <f t="shared" ref="U276:U297" si="138">Q276</f>
        <v>400</v>
      </c>
      <c r="V276" s="151">
        <f t="shared" ref="V276:V297" si="139">R276</f>
        <v>400</v>
      </c>
      <c r="W276" s="151">
        <f t="shared" si="129"/>
        <v>400</v>
      </c>
      <c r="X276" s="151">
        <f t="shared" si="130"/>
        <v>400</v>
      </c>
      <c r="Y276" s="155" t="s">
        <v>2292</v>
      </c>
      <c r="Z276" s="48" t="s">
        <v>2292</v>
      </c>
      <c r="AA276" s="206"/>
    </row>
    <row r="277" spans="1:27" ht="18.75" customHeight="1" x14ac:dyDescent="0.25">
      <c r="A277" s="353"/>
      <c r="B277" s="334"/>
      <c r="C277" s="206" t="s">
        <v>853</v>
      </c>
      <c r="D277" s="206" t="s">
        <v>2610</v>
      </c>
      <c r="E277" s="33">
        <v>110</v>
      </c>
      <c r="F277" s="33">
        <v>150</v>
      </c>
      <c r="G277" s="258">
        <v>200</v>
      </c>
      <c r="H277" s="279"/>
      <c r="I277" s="276">
        <v>700</v>
      </c>
      <c r="J277" s="260">
        <v>1</v>
      </c>
      <c r="K277" s="103"/>
      <c r="L277" s="151"/>
      <c r="M277" s="103"/>
      <c r="N277" s="65">
        <v>1</v>
      </c>
      <c r="O277" s="45">
        <f t="shared" si="134"/>
        <v>200</v>
      </c>
      <c r="P277" s="278">
        <f t="shared" si="131"/>
        <v>200</v>
      </c>
      <c r="Q277" s="103">
        <f t="shared" si="135"/>
        <v>200</v>
      </c>
      <c r="R277" s="103">
        <f t="shared" si="136"/>
        <v>200</v>
      </c>
      <c r="S277" s="151">
        <f t="shared" si="132"/>
        <v>200</v>
      </c>
      <c r="T277" s="151">
        <f t="shared" si="137"/>
        <v>200</v>
      </c>
      <c r="U277" s="151">
        <f t="shared" si="138"/>
        <v>200</v>
      </c>
      <c r="V277" s="151">
        <f t="shared" si="139"/>
        <v>200</v>
      </c>
      <c r="W277" s="151">
        <f t="shared" si="129"/>
        <v>200</v>
      </c>
      <c r="X277" s="151">
        <f t="shared" si="130"/>
        <v>200</v>
      </c>
      <c r="Y277" s="155" t="s">
        <v>2292</v>
      </c>
      <c r="Z277" s="48" t="s">
        <v>2292</v>
      </c>
      <c r="AA277" s="206"/>
    </row>
    <row r="278" spans="1:27" ht="18.75" customHeight="1" x14ac:dyDescent="0.25">
      <c r="A278" s="353"/>
      <c r="B278" s="334"/>
      <c r="C278" s="206" t="s">
        <v>854</v>
      </c>
      <c r="D278" s="206" t="s">
        <v>855</v>
      </c>
      <c r="E278" s="33">
        <v>130</v>
      </c>
      <c r="F278" s="33">
        <v>130</v>
      </c>
      <c r="G278" s="258">
        <v>200</v>
      </c>
      <c r="H278" s="279"/>
      <c r="I278" s="276">
        <v>700</v>
      </c>
      <c r="J278" s="260">
        <v>1</v>
      </c>
      <c r="K278" s="103"/>
      <c r="L278" s="151"/>
      <c r="M278" s="103"/>
      <c r="N278" s="65">
        <v>1</v>
      </c>
      <c r="O278" s="45">
        <f t="shared" si="134"/>
        <v>200</v>
      </c>
      <c r="P278" s="278">
        <f t="shared" si="131"/>
        <v>200</v>
      </c>
      <c r="Q278" s="103">
        <f t="shared" si="135"/>
        <v>200</v>
      </c>
      <c r="R278" s="103">
        <f t="shared" si="136"/>
        <v>200</v>
      </c>
      <c r="S278" s="151">
        <f t="shared" si="132"/>
        <v>200</v>
      </c>
      <c r="T278" s="151">
        <f t="shared" si="137"/>
        <v>200</v>
      </c>
      <c r="U278" s="151">
        <f t="shared" si="138"/>
        <v>200</v>
      </c>
      <c r="V278" s="151">
        <f t="shared" si="139"/>
        <v>200</v>
      </c>
      <c r="W278" s="151">
        <f t="shared" si="129"/>
        <v>200</v>
      </c>
      <c r="X278" s="151">
        <f t="shared" si="130"/>
        <v>200</v>
      </c>
      <c r="Y278" s="155" t="s">
        <v>2292</v>
      </c>
      <c r="Z278" s="48" t="s">
        <v>2292</v>
      </c>
      <c r="AA278" s="206"/>
    </row>
    <row r="279" spans="1:27" ht="18.75" customHeight="1" x14ac:dyDescent="0.25">
      <c r="A279" s="354"/>
      <c r="B279" s="333"/>
      <c r="C279" s="206" t="s">
        <v>856</v>
      </c>
      <c r="D279" s="206" t="s">
        <v>2485</v>
      </c>
      <c r="E279" s="33">
        <v>130</v>
      </c>
      <c r="F279" s="33">
        <v>150</v>
      </c>
      <c r="G279" s="258">
        <v>200</v>
      </c>
      <c r="H279" s="279"/>
      <c r="I279" s="276">
        <v>500</v>
      </c>
      <c r="J279" s="260">
        <v>1.2</v>
      </c>
      <c r="K279" s="103"/>
      <c r="L279" s="151"/>
      <c r="M279" s="103"/>
      <c r="N279" s="65">
        <v>1.2</v>
      </c>
      <c r="O279" s="45">
        <f t="shared" si="134"/>
        <v>240</v>
      </c>
      <c r="P279" s="278">
        <v>240</v>
      </c>
      <c r="Q279" s="103">
        <f t="shared" si="135"/>
        <v>240</v>
      </c>
      <c r="R279" s="103">
        <f t="shared" si="136"/>
        <v>240</v>
      </c>
      <c r="S279" s="151">
        <f t="shared" si="132"/>
        <v>240</v>
      </c>
      <c r="T279" s="151">
        <f t="shared" si="137"/>
        <v>240</v>
      </c>
      <c r="U279" s="151">
        <f t="shared" si="138"/>
        <v>240</v>
      </c>
      <c r="V279" s="151">
        <f t="shared" si="139"/>
        <v>240</v>
      </c>
      <c r="W279" s="151">
        <f t="shared" si="129"/>
        <v>240</v>
      </c>
      <c r="X279" s="151">
        <f t="shared" si="130"/>
        <v>240</v>
      </c>
      <c r="Y279" s="151">
        <f>U279</f>
        <v>240</v>
      </c>
      <c r="Z279" s="48" t="s">
        <v>3341</v>
      </c>
      <c r="AA279" s="206"/>
    </row>
    <row r="280" spans="1:27" ht="42" customHeight="1" x14ac:dyDescent="0.25">
      <c r="A280" s="60">
        <v>4</v>
      </c>
      <c r="B280" s="195" t="s">
        <v>857</v>
      </c>
      <c r="C280" s="206" t="s">
        <v>858</v>
      </c>
      <c r="D280" s="206" t="s">
        <v>859</v>
      </c>
      <c r="E280" s="8">
        <v>150</v>
      </c>
      <c r="F280" s="33">
        <v>150</v>
      </c>
      <c r="G280" s="258">
        <v>250</v>
      </c>
      <c r="H280" s="279"/>
      <c r="I280" s="276">
        <v>700</v>
      </c>
      <c r="J280" s="260">
        <v>1</v>
      </c>
      <c r="K280" s="103"/>
      <c r="L280" s="151"/>
      <c r="M280" s="103"/>
      <c r="N280" s="65">
        <v>1</v>
      </c>
      <c r="O280" s="45">
        <f t="shared" si="134"/>
        <v>250</v>
      </c>
      <c r="P280" s="278">
        <f t="shared" si="131"/>
        <v>250</v>
      </c>
      <c r="Q280" s="103">
        <f t="shared" si="135"/>
        <v>250</v>
      </c>
      <c r="R280" s="103">
        <f t="shared" si="136"/>
        <v>250</v>
      </c>
      <c r="S280" s="151">
        <f t="shared" si="132"/>
        <v>250</v>
      </c>
      <c r="T280" s="151">
        <f t="shared" si="137"/>
        <v>250</v>
      </c>
      <c r="U280" s="151">
        <f t="shared" si="138"/>
        <v>250</v>
      </c>
      <c r="V280" s="151">
        <f t="shared" si="139"/>
        <v>250</v>
      </c>
      <c r="W280" s="151">
        <f t="shared" si="129"/>
        <v>250</v>
      </c>
      <c r="X280" s="151">
        <f t="shared" si="130"/>
        <v>250</v>
      </c>
      <c r="Y280" s="155" t="s">
        <v>2292</v>
      </c>
      <c r="Z280" s="48" t="s">
        <v>2292</v>
      </c>
      <c r="AA280" s="206"/>
    </row>
    <row r="281" spans="1:27" ht="24" customHeight="1" x14ac:dyDescent="0.25">
      <c r="A281" s="60">
        <v>5</v>
      </c>
      <c r="B281" s="329" t="s">
        <v>41</v>
      </c>
      <c r="C281" s="330"/>
      <c r="D281" s="331"/>
      <c r="E281" s="109">
        <v>80</v>
      </c>
      <c r="F281" s="109">
        <v>100</v>
      </c>
      <c r="G281" s="258">
        <v>80</v>
      </c>
      <c r="H281" s="286"/>
      <c r="I281" s="294">
        <v>150</v>
      </c>
      <c r="J281" s="260">
        <v>1</v>
      </c>
      <c r="K281" s="103"/>
      <c r="L281" s="151"/>
      <c r="M281" s="103"/>
      <c r="N281" s="65">
        <v>1</v>
      </c>
      <c r="O281" s="45">
        <f t="shared" si="134"/>
        <v>80</v>
      </c>
      <c r="P281" s="278">
        <f t="shared" si="131"/>
        <v>80</v>
      </c>
      <c r="Q281" s="103">
        <f t="shared" si="135"/>
        <v>80</v>
      </c>
      <c r="R281" s="103">
        <f t="shared" si="136"/>
        <v>80</v>
      </c>
      <c r="S281" s="151">
        <f t="shared" si="132"/>
        <v>80</v>
      </c>
      <c r="T281" s="151">
        <f t="shared" si="137"/>
        <v>80</v>
      </c>
      <c r="U281" s="151">
        <f t="shared" si="138"/>
        <v>80</v>
      </c>
      <c r="V281" s="151">
        <f t="shared" si="139"/>
        <v>80</v>
      </c>
      <c r="W281" s="151">
        <f t="shared" si="129"/>
        <v>80</v>
      </c>
      <c r="X281" s="151">
        <f t="shared" si="130"/>
        <v>80</v>
      </c>
      <c r="Y281" s="155" t="s">
        <v>2292</v>
      </c>
      <c r="Z281" s="48" t="s">
        <v>2292</v>
      </c>
      <c r="AA281" s="206"/>
    </row>
    <row r="282" spans="1:27" ht="23.25" customHeight="1" x14ac:dyDescent="0.25">
      <c r="A282" s="9" t="s">
        <v>2609</v>
      </c>
      <c r="B282" s="210" t="s">
        <v>860</v>
      </c>
      <c r="C282" s="15"/>
      <c r="D282" s="15"/>
      <c r="E282" s="16"/>
      <c r="F282" s="16"/>
      <c r="G282" s="258"/>
      <c r="H282" s="279"/>
      <c r="I282" s="218"/>
      <c r="J282" s="48"/>
      <c r="K282" s="103"/>
      <c r="L282" s="151"/>
      <c r="M282" s="103"/>
      <c r="N282" s="48"/>
      <c r="O282" s="45"/>
      <c r="P282" s="278"/>
      <c r="Q282" s="103"/>
      <c r="R282" s="103"/>
      <c r="S282" s="151"/>
      <c r="T282" s="151"/>
      <c r="U282" s="151"/>
      <c r="V282" s="151"/>
      <c r="W282" s="151"/>
      <c r="X282" s="151"/>
      <c r="Y282" s="155"/>
      <c r="Z282" s="48"/>
      <c r="AA282" s="15"/>
    </row>
    <row r="283" spans="1:27" ht="37.5" customHeight="1" x14ac:dyDescent="0.25">
      <c r="A283" s="352">
        <v>1</v>
      </c>
      <c r="B283" s="332" t="s">
        <v>753</v>
      </c>
      <c r="C283" s="198" t="s">
        <v>2613</v>
      </c>
      <c r="D283" s="198" t="s">
        <v>861</v>
      </c>
      <c r="E283" s="106">
        <v>200</v>
      </c>
      <c r="F283" s="106">
        <v>200</v>
      </c>
      <c r="G283" s="258">
        <v>350</v>
      </c>
      <c r="H283" s="282"/>
      <c r="I283" s="283">
        <v>250</v>
      </c>
      <c r="J283" s="260">
        <v>1</v>
      </c>
      <c r="K283" s="103"/>
      <c r="L283" s="151"/>
      <c r="M283" s="103"/>
      <c r="N283" s="65">
        <v>1</v>
      </c>
      <c r="O283" s="45">
        <f t="shared" si="134"/>
        <v>350</v>
      </c>
      <c r="P283" s="278">
        <f t="shared" si="131"/>
        <v>350</v>
      </c>
      <c r="Q283" s="103">
        <f t="shared" si="135"/>
        <v>350</v>
      </c>
      <c r="R283" s="103">
        <f t="shared" si="136"/>
        <v>350</v>
      </c>
      <c r="S283" s="151">
        <f t="shared" si="132"/>
        <v>350</v>
      </c>
      <c r="T283" s="151">
        <f t="shared" si="137"/>
        <v>350</v>
      </c>
      <c r="U283" s="151">
        <f t="shared" si="138"/>
        <v>350</v>
      </c>
      <c r="V283" s="151">
        <f t="shared" si="139"/>
        <v>350</v>
      </c>
      <c r="W283" s="151">
        <f t="shared" ref="W283:W297" si="140">S283</f>
        <v>350</v>
      </c>
      <c r="X283" s="151">
        <f t="shared" ref="X283:X297" si="141">T283</f>
        <v>350</v>
      </c>
      <c r="Y283" s="155" t="s">
        <v>2292</v>
      </c>
      <c r="Z283" s="48" t="s">
        <v>2292</v>
      </c>
      <c r="AA283" s="206"/>
    </row>
    <row r="284" spans="1:27" ht="32.25" customHeight="1" x14ac:dyDescent="0.25">
      <c r="A284" s="353"/>
      <c r="B284" s="334"/>
      <c r="C284" s="198" t="s">
        <v>861</v>
      </c>
      <c r="D284" s="206" t="s">
        <v>2612</v>
      </c>
      <c r="E284" s="8">
        <v>300</v>
      </c>
      <c r="F284" s="8">
        <v>400</v>
      </c>
      <c r="G284" s="258">
        <v>500</v>
      </c>
      <c r="H284" s="279"/>
      <c r="I284" s="276">
        <v>1500</v>
      </c>
      <c r="J284" s="260">
        <v>1.1000000000000001</v>
      </c>
      <c r="K284" s="103"/>
      <c r="L284" s="151"/>
      <c r="M284" s="103"/>
      <c r="N284" s="65">
        <v>1.1000000000000001</v>
      </c>
      <c r="O284" s="45">
        <f t="shared" si="134"/>
        <v>550</v>
      </c>
      <c r="P284" s="278">
        <v>550</v>
      </c>
      <c r="Q284" s="103">
        <f t="shared" si="135"/>
        <v>550</v>
      </c>
      <c r="R284" s="103">
        <f t="shared" si="136"/>
        <v>550</v>
      </c>
      <c r="S284" s="151">
        <f t="shared" si="132"/>
        <v>550</v>
      </c>
      <c r="T284" s="151">
        <f t="shared" si="137"/>
        <v>550</v>
      </c>
      <c r="U284" s="151">
        <f t="shared" si="138"/>
        <v>550</v>
      </c>
      <c r="V284" s="151">
        <f t="shared" si="139"/>
        <v>550</v>
      </c>
      <c r="W284" s="151">
        <f t="shared" si="140"/>
        <v>550</v>
      </c>
      <c r="X284" s="151">
        <f t="shared" si="141"/>
        <v>550</v>
      </c>
      <c r="Y284" s="151">
        <f>S284</f>
        <v>550</v>
      </c>
      <c r="Z284" s="48" t="s">
        <v>3341</v>
      </c>
      <c r="AA284" s="206"/>
    </row>
    <row r="285" spans="1:27" x14ac:dyDescent="0.25">
      <c r="A285" s="353"/>
      <c r="B285" s="334"/>
      <c r="C285" s="206" t="s">
        <v>2612</v>
      </c>
      <c r="D285" s="206" t="s">
        <v>862</v>
      </c>
      <c r="E285" s="8">
        <v>200</v>
      </c>
      <c r="F285" s="8">
        <v>200</v>
      </c>
      <c r="G285" s="258">
        <v>350</v>
      </c>
      <c r="H285" s="279"/>
      <c r="I285" s="276">
        <v>100</v>
      </c>
      <c r="J285" s="260">
        <v>1</v>
      </c>
      <c r="K285" s="103"/>
      <c r="L285" s="151"/>
      <c r="M285" s="103"/>
      <c r="N285" s="65">
        <v>1</v>
      </c>
      <c r="O285" s="45">
        <f t="shared" si="134"/>
        <v>350</v>
      </c>
      <c r="P285" s="278">
        <f t="shared" si="131"/>
        <v>350</v>
      </c>
      <c r="Q285" s="103">
        <f t="shared" si="135"/>
        <v>350</v>
      </c>
      <c r="R285" s="103">
        <f t="shared" si="136"/>
        <v>350</v>
      </c>
      <c r="S285" s="151">
        <f t="shared" si="132"/>
        <v>350</v>
      </c>
      <c r="T285" s="151">
        <f t="shared" si="137"/>
        <v>350</v>
      </c>
      <c r="U285" s="151">
        <f t="shared" si="138"/>
        <v>350</v>
      </c>
      <c r="V285" s="151">
        <f t="shared" si="139"/>
        <v>350</v>
      </c>
      <c r="W285" s="151">
        <f t="shared" si="140"/>
        <v>350</v>
      </c>
      <c r="X285" s="151">
        <f t="shared" si="141"/>
        <v>350</v>
      </c>
      <c r="Y285" s="155" t="s">
        <v>2292</v>
      </c>
      <c r="Z285" s="48" t="s">
        <v>2292</v>
      </c>
      <c r="AA285" s="206"/>
    </row>
    <row r="286" spans="1:27" ht="32.25" customHeight="1" x14ac:dyDescent="0.25">
      <c r="A286" s="353"/>
      <c r="B286" s="334"/>
      <c r="C286" s="206" t="s">
        <v>862</v>
      </c>
      <c r="D286" s="206" t="s">
        <v>2611</v>
      </c>
      <c r="E286" s="8">
        <v>170</v>
      </c>
      <c r="F286" s="8">
        <v>170</v>
      </c>
      <c r="G286" s="258">
        <v>300</v>
      </c>
      <c r="H286" s="279"/>
      <c r="I286" s="276">
        <v>100</v>
      </c>
      <c r="J286" s="260">
        <v>1</v>
      </c>
      <c r="K286" s="103"/>
      <c r="L286" s="151"/>
      <c r="M286" s="103"/>
      <c r="N286" s="65">
        <v>1</v>
      </c>
      <c r="O286" s="45">
        <f t="shared" si="134"/>
        <v>300</v>
      </c>
      <c r="P286" s="278">
        <f t="shared" si="131"/>
        <v>300</v>
      </c>
      <c r="Q286" s="103">
        <f t="shared" si="135"/>
        <v>300</v>
      </c>
      <c r="R286" s="103">
        <f t="shared" si="136"/>
        <v>300</v>
      </c>
      <c r="S286" s="151">
        <f t="shared" si="132"/>
        <v>300</v>
      </c>
      <c r="T286" s="151">
        <f t="shared" si="137"/>
        <v>300</v>
      </c>
      <c r="U286" s="151">
        <f t="shared" si="138"/>
        <v>300</v>
      </c>
      <c r="V286" s="151">
        <f t="shared" si="139"/>
        <v>300</v>
      </c>
      <c r="W286" s="151">
        <f t="shared" si="140"/>
        <v>300</v>
      </c>
      <c r="X286" s="151">
        <f t="shared" si="141"/>
        <v>300</v>
      </c>
      <c r="Y286" s="155" t="s">
        <v>2292</v>
      </c>
      <c r="Z286" s="48" t="s">
        <v>2292</v>
      </c>
      <c r="AA286" s="206"/>
    </row>
    <row r="287" spans="1:27" ht="41.25" customHeight="1" x14ac:dyDescent="0.25">
      <c r="A287" s="354"/>
      <c r="B287" s="333"/>
      <c r="C287" s="206" t="s">
        <v>2612</v>
      </c>
      <c r="D287" s="206" t="s">
        <v>863</v>
      </c>
      <c r="E287" s="8">
        <v>200</v>
      </c>
      <c r="F287" s="8">
        <v>200</v>
      </c>
      <c r="G287" s="258">
        <v>350</v>
      </c>
      <c r="H287" s="279"/>
      <c r="I287" s="276">
        <v>100</v>
      </c>
      <c r="J287" s="260">
        <v>1</v>
      </c>
      <c r="K287" s="103"/>
      <c r="L287" s="151"/>
      <c r="M287" s="103"/>
      <c r="N287" s="65">
        <v>1</v>
      </c>
      <c r="O287" s="45">
        <f t="shared" si="134"/>
        <v>350</v>
      </c>
      <c r="P287" s="278">
        <f t="shared" si="131"/>
        <v>350</v>
      </c>
      <c r="Q287" s="103">
        <f t="shared" si="135"/>
        <v>350</v>
      </c>
      <c r="R287" s="103">
        <f t="shared" si="136"/>
        <v>350</v>
      </c>
      <c r="S287" s="151">
        <f t="shared" si="132"/>
        <v>350</v>
      </c>
      <c r="T287" s="151">
        <f t="shared" si="137"/>
        <v>350</v>
      </c>
      <c r="U287" s="151">
        <f t="shared" si="138"/>
        <v>350</v>
      </c>
      <c r="V287" s="151">
        <f t="shared" si="139"/>
        <v>350</v>
      </c>
      <c r="W287" s="151">
        <f t="shared" si="140"/>
        <v>350</v>
      </c>
      <c r="X287" s="151">
        <f t="shared" si="141"/>
        <v>350</v>
      </c>
      <c r="Y287" s="155" t="s">
        <v>2292</v>
      </c>
      <c r="Z287" s="48" t="s">
        <v>2292</v>
      </c>
      <c r="AA287" s="206"/>
    </row>
    <row r="288" spans="1:27" x14ac:dyDescent="0.25">
      <c r="A288" s="60">
        <v>2</v>
      </c>
      <c r="B288" s="195" t="s">
        <v>864</v>
      </c>
      <c r="C288" s="206" t="s">
        <v>865</v>
      </c>
      <c r="D288" s="206" t="s">
        <v>866</v>
      </c>
      <c r="E288" s="8">
        <v>300</v>
      </c>
      <c r="F288" s="8">
        <v>400</v>
      </c>
      <c r="G288" s="258">
        <v>500</v>
      </c>
      <c r="H288" s="279"/>
      <c r="I288" s="276">
        <v>1300</v>
      </c>
      <c r="J288" s="260">
        <v>1</v>
      </c>
      <c r="K288" s="103"/>
      <c r="L288" s="151"/>
      <c r="M288" s="103"/>
      <c r="N288" s="65">
        <v>1</v>
      </c>
      <c r="O288" s="45">
        <f t="shared" si="134"/>
        <v>500</v>
      </c>
      <c r="P288" s="278">
        <f t="shared" si="131"/>
        <v>500</v>
      </c>
      <c r="Q288" s="103">
        <f t="shared" si="135"/>
        <v>500</v>
      </c>
      <c r="R288" s="103">
        <f t="shared" si="136"/>
        <v>500</v>
      </c>
      <c r="S288" s="151">
        <f t="shared" si="132"/>
        <v>500</v>
      </c>
      <c r="T288" s="151">
        <f t="shared" si="137"/>
        <v>500</v>
      </c>
      <c r="U288" s="151">
        <f t="shared" si="138"/>
        <v>500</v>
      </c>
      <c r="V288" s="151">
        <f t="shared" si="139"/>
        <v>500</v>
      </c>
      <c r="W288" s="151">
        <f t="shared" si="140"/>
        <v>500</v>
      </c>
      <c r="X288" s="151">
        <f t="shared" si="141"/>
        <v>500</v>
      </c>
      <c r="Y288" s="155" t="s">
        <v>2292</v>
      </c>
      <c r="Z288" s="48" t="s">
        <v>2292</v>
      </c>
      <c r="AA288" s="206"/>
    </row>
    <row r="289" spans="1:27" ht="37.5" x14ac:dyDescent="0.25">
      <c r="A289" s="60">
        <v>3</v>
      </c>
      <c r="B289" s="195" t="s">
        <v>2548</v>
      </c>
      <c r="C289" s="206" t="s">
        <v>867</v>
      </c>
      <c r="D289" s="206" t="s">
        <v>868</v>
      </c>
      <c r="E289" s="8">
        <v>200</v>
      </c>
      <c r="F289" s="8">
        <v>200</v>
      </c>
      <c r="G289" s="258">
        <v>350</v>
      </c>
      <c r="H289" s="279"/>
      <c r="I289" s="276">
        <v>170</v>
      </c>
      <c r="J289" s="260">
        <v>1</v>
      </c>
      <c r="K289" s="103"/>
      <c r="L289" s="151"/>
      <c r="M289" s="103"/>
      <c r="N289" s="65">
        <v>1</v>
      </c>
      <c r="O289" s="45">
        <f t="shared" si="134"/>
        <v>350</v>
      </c>
      <c r="P289" s="278">
        <f t="shared" si="131"/>
        <v>350</v>
      </c>
      <c r="Q289" s="103">
        <f t="shared" si="135"/>
        <v>350</v>
      </c>
      <c r="R289" s="103">
        <f t="shared" si="136"/>
        <v>350</v>
      </c>
      <c r="S289" s="151">
        <f t="shared" si="132"/>
        <v>350</v>
      </c>
      <c r="T289" s="151">
        <f t="shared" si="137"/>
        <v>350</v>
      </c>
      <c r="U289" s="151">
        <f t="shared" si="138"/>
        <v>350</v>
      </c>
      <c r="V289" s="151">
        <f t="shared" si="139"/>
        <v>350</v>
      </c>
      <c r="W289" s="151">
        <f t="shared" si="140"/>
        <v>350</v>
      </c>
      <c r="X289" s="151">
        <f t="shared" si="141"/>
        <v>350</v>
      </c>
      <c r="Y289" s="155" t="s">
        <v>2292</v>
      </c>
      <c r="Z289" s="48" t="s">
        <v>2292</v>
      </c>
      <c r="AA289" s="206"/>
    </row>
    <row r="290" spans="1:27" ht="36.75" customHeight="1" x14ac:dyDescent="0.25">
      <c r="A290" s="352">
        <v>4</v>
      </c>
      <c r="B290" s="332" t="s">
        <v>2547</v>
      </c>
      <c r="C290" s="206" t="s">
        <v>869</v>
      </c>
      <c r="D290" s="206" t="s">
        <v>870</v>
      </c>
      <c r="E290" s="8">
        <v>200</v>
      </c>
      <c r="F290" s="8">
        <v>200</v>
      </c>
      <c r="G290" s="258">
        <v>350</v>
      </c>
      <c r="H290" s="279"/>
      <c r="I290" s="276">
        <v>300</v>
      </c>
      <c r="J290" s="260">
        <v>1.1000000000000001</v>
      </c>
      <c r="K290" s="103"/>
      <c r="L290" s="151"/>
      <c r="M290" s="103"/>
      <c r="N290" s="65">
        <v>1.1000000000000001</v>
      </c>
      <c r="O290" s="45">
        <f t="shared" si="134"/>
        <v>385.00000000000006</v>
      </c>
      <c r="P290" s="278">
        <v>385.00000000000006</v>
      </c>
      <c r="Q290" s="103">
        <f t="shared" si="135"/>
        <v>385.00000000000006</v>
      </c>
      <c r="R290" s="103">
        <f t="shared" si="136"/>
        <v>385.00000000000006</v>
      </c>
      <c r="S290" s="151">
        <f t="shared" si="132"/>
        <v>385.00000000000006</v>
      </c>
      <c r="T290" s="151">
        <f t="shared" si="137"/>
        <v>385.00000000000006</v>
      </c>
      <c r="U290" s="151">
        <f t="shared" si="138"/>
        <v>385.00000000000006</v>
      </c>
      <c r="V290" s="151">
        <f t="shared" si="139"/>
        <v>385.00000000000006</v>
      </c>
      <c r="W290" s="151">
        <f t="shared" si="140"/>
        <v>385.00000000000006</v>
      </c>
      <c r="X290" s="151">
        <f t="shared" si="141"/>
        <v>385.00000000000006</v>
      </c>
      <c r="Y290" s="151">
        <f>S290</f>
        <v>385.00000000000006</v>
      </c>
      <c r="Z290" s="48" t="s">
        <v>3341</v>
      </c>
      <c r="AA290" s="206"/>
    </row>
    <row r="291" spans="1:27" ht="36.75" customHeight="1" x14ac:dyDescent="0.25">
      <c r="A291" s="353"/>
      <c r="B291" s="334"/>
      <c r="C291" s="206" t="s">
        <v>870</v>
      </c>
      <c r="D291" s="206" t="s">
        <v>871</v>
      </c>
      <c r="E291" s="8">
        <v>300</v>
      </c>
      <c r="F291" s="8">
        <v>350</v>
      </c>
      <c r="G291" s="258">
        <v>500</v>
      </c>
      <c r="H291" s="279"/>
      <c r="I291" s="276">
        <v>700</v>
      </c>
      <c r="J291" s="260">
        <v>1.2</v>
      </c>
      <c r="K291" s="103"/>
      <c r="L291" s="151"/>
      <c r="M291" s="103"/>
      <c r="N291" s="65">
        <v>1.2</v>
      </c>
      <c r="O291" s="45">
        <f t="shared" si="134"/>
        <v>600</v>
      </c>
      <c r="P291" s="278">
        <v>600</v>
      </c>
      <c r="Q291" s="103">
        <f t="shared" si="135"/>
        <v>600</v>
      </c>
      <c r="R291" s="103">
        <f t="shared" si="136"/>
        <v>600</v>
      </c>
      <c r="S291" s="151">
        <f t="shared" si="132"/>
        <v>600</v>
      </c>
      <c r="T291" s="151">
        <f t="shared" si="137"/>
        <v>600</v>
      </c>
      <c r="U291" s="151">
        <f t="shared" si="138"/>
        <v>600</v>
      </c>
      <c r="V291" s="151">
        <f t="shared" si="139"/>
        <v>600</v>
      </c>
      <c r="W291" s="151">
        <f t="shared" si="140"/>
        <v>600</v>
      </c>
      <c r="X291" s="151">
        <f t="shared" si="141"/>
        <v>600</v>
      </c>
      <c r="Y291" s="151">
        <f t="shared" ref="Y291:Y292" si="142">S291</f>
        <v>600</v>
      </c>
      <c r="Z291" s="48" t="s">
        <v>3341</v>
      </c>
      <c r="AA291" s="206"/>
    </row>
    <row r="292" spans="1:27" ht="36.75" customHeight="1" x14ac:dyDescent="0.25">
      <c r="A292" s="354"/>
      <c r="B292" s="333"/>
      <c r="C292" s="206" t="s">
        <v>871</v>
      </c>
      <c r="D292" s="206" t="s">
        <v>872</v>
      </c>
      <c r="E292" s="8">
        <v>200</v>
      </c>
      <c r="F292" s="8">
        <v>200</v>
      </c>
      <c r="G292" s="258">
        <v>350</v>
      </c>
      <c r="H292" s="279"/>
      <c r="I292" s="276">
        <v>170</v>
      </c>
      <c r="J292" s="260">
        <v>1.1000000000000001</v>
      </c>
      <c r="K292" s="103"/>
      <c r="L292" s="151"/>
      <c r="M292" s="103"/>
      <c r="N292" s="65">
        <v>1.1000000000000001</v>
      </c>
      <c r="O292" s="45">
        <f t="shared" si="134"/>
        <v>385.00000000000006</v>
      </c>
      <c r="P292" s="278">
        <v>385.00000000000006</v>
      </c>
      <c r="Q292" s="103">
        <f t="shared" si="135"/>
        <v>385.00000000000006</v>
      </c>
      <c r="R292" s="103">
        <f t="shared" si="136"/>
        <v>385.00000000000006</v>
      </c>
      <c r="S292" s="151">
        <f t="shared" si="132"/>
        <v>385.00000000000006</v>
      </c>
      <c r="T292" s="151">
        <f t="shared" si="137"/>
        <v>385.00000000000006</v>
      </c>
      <c r="U292" s="151">
        <f t="shared" si="138"/>
        <v>385.00000000000006</v>
      </c>
      <c r="V292" s="151">
        <f t="shared" si="139"/>
        <v>385.00000000000006</v>
      </c>
      <c r="W292" s="151">
        <f t="shared" si="140"/>
        <v>385.00000000000006</v>
      </c>
      <c r="X292" s="151">
        <f t="shared" si="141"/>
        <v>385.00000000000006</v>
      </c>
      <c r="Y292" s="151">
        <f t="shared" si="142"/>
        <v>385.00000000000006</v>
      </c>
      <c r="Z292" s="48" t="s">
        <v>3341</v>
      </c>
      <c r="AA292" s="206"/>
    </row>
    <row r="293" spans="1:27" ht="36.75" customHeight="1" x14ac:dyDescent="0.25">
      <c r="A293" s="60">
        <v>5</v>
      </c>
      <c r="B293" s="195" t="s">
        <v>2489</v>
      </c>
      <c r="C293" s="206" t="s">
        <v>2549</v>
      </c>
      <c r="D293" s="206" t="s">
        <v>873</v>
      </c>
      <c r="E293" s="8">
        <v>180</v>
      </c>
      <c r="F293" s="8">
        <v>180</v>
      </c>
      <c r="G293" s="258">
        <v>300</v>
      </c>
      <c r="H293" s="279"/>
      <c r="I293" s="276">
        <v>140</v>
      </c>
      <c r="J293" s="260">
        <v>1</v>
      </c>
      <c r="K293" s="103"/>
      <c r="L293" s="151"/>
      <c r="M293" s="103"/>
      <c r="N293" s="65">
        <v>1</v>
      </c>
      <c r="O293" s="45">
        <f t="shared" si="134"/>
        <v>300</v>
      </c>
      <c r="P293" s="278">
        <f t="shared" si="131"/>
        <v>300</v>
      </c>
      <c r="Q293" s="103">
        <f t="shared" si="135"/>
        <v>300</v>
      </c>
      <c r="R293" s="103">
        <f t="shared" si="136"/>
        <v>300</v>
      </c>
      <c r="S293" s="151">
        <f t="shared" si="132"/>
        <v>300</v>
      </c>
      <c r="T293" s="151">
        <f t="shared" si="137"/>
        <v>300</v>
      </c>
      <c r="U293" s="151">
        <f t="shared" si="138"/>
        <v>300</v>
      </c>
      <c r="V293" s="151">
        <f t="shared" si="139"/>
        <v>300</v>
      </c>
      <c r="W293" s="151">
        <f t="shared" si="140"/>
        <v>300</v>
      </c>
      <c r="X293" s="151">
        <f t="shared" si="141"/>
        <v>300</v>
      </c>
      <c r="Y293" s="155" t="s">
        <v>2292</v>
      </c>
      <c r="Z293" s="48" t="s">
        <v>2292</v>
      </c>
      <c r="AA293" s="206"/>
    </row>
    <row r="294" spans="1:27" ht="36.75" customHeight="1" x14ac:dyDescent="0.25">
      <c r="A294" s="352">
        <v>6</v>
      </c>
      <c r="B294" s="332" t="s">
        <v>2487</v>
      </c>
      <c r="C294" s="206" t="s">
        <v>2488</v>
      </c>
      <c r="D294" s="206" t="s">
        <v>874</v>
      </c>
      <c r="E294" s="8">
        <v>140</v>
      </c>
      <c r="F294" s="8">
        <v>140</v>
      </c>
      <c r="G294" s="258">
        <v>250</v>
      </c>
      <c r="H294" s="279"/>
      <c r="I294" s="276">
        <v>200</v>
      </c>
      <c r="J294" s="260">
        <v>1</v>
      </c>
      <c r="K294" s="103"/>
      <c r="L294" s="151"/>
      <c r="M294" s="103"/>
      <c r="N294" s="65">
        <v>1</v>
      </c>
      <c r="O294" s="45">
        <f t="shared" si="134"/>
        <v>250</v>
      </c>
      <c r="P294" s="278">
        <f t="shared" si="131"/>
        <v>250</v>
      </c>
      <c r="Q294" s="103">
        <f t="shared" si="135"/>
        <v>250</v>
      </c>
      <c r="R294" s="103">
        <f t="shared" si="136"/>
        <v>250</v>
      </c>
      <c r="S294" s="151">
        <f t="shared" si="132"/>
        <v>250</v>
      </c>
      <c r="T294" s="151">
        <f t="shared" si="137"/>
        <v>250</v>
      </c>
      <c r="U294" s="151">
        <f t="shared" si="138"/>
        <v>250</v>
      </c>
      <c r="V294" s="151">
        <f t="shared" si="139"/>
        <v>250</v>
      </c>
      <c r="W294" s="151">
        <f t="shared" si="140"/>
        <v>250</v>
      </c>
      <c r="X294" s="151">
        <f t="shared" si="141"/>
        <v>250</v>
      </c>
      <c r="Y294" s="155" t="s">
        <v>2292</v>
      </c>
      <c r="Z294" s="48" t="s">
        <v>2292</v>
      </c>
      <c r="AA294" s="206"/>
    </row>
    <row r="295" spans="1:27" ht="23.25" customHeight="1" x14ac:dyDescent="0.25">
      <c r="A295" s="354"/>
      <c r="B295" s="333"/>
      <c r="C295" s="206" t="s">
        <v>875</v>
      </c>
      <c r="D295" s="206" t="s">
        <v>876</v>
      </c>
      <c r="E295" s="8">
        <v>140</v>
      </c>
      <c r="F295" s="8">
        <v>140</v>
      </c>
      <c r="G295" s="258">
        <v>250</v>
      </c>
      <c r="H295" s="279"/>
      <c r="I295" s="276">
        <v>200</v>
      </c>
      <c r="J295" s="260">
        <v>1</v>
      </c>
      <c r="K295" s="103"/>
      <c r="L295" s="151"/>
      <c r="M295" s="103"/>
      <c r="N295" s="65">
        <v>1</v>
      </c>
      <c r="O295" s="45">
        <f t="shared" si="134"/>
        <v>250</v>
      </c>
      <c r="P295" s="278">
        <f t="shared" si="131"/>
        <v>250</v>
      </c>
      <c r="Q295" s="103">
        <f t="shared" si="135"/>
        <v>250</v>
      </c>
      <c r="R295" s="103">
        <f t="shared" si="136"/>
        <v>250</v>
      </c>
      <c r="S295" s="151">
        <f t="shared" si="132"/>
        <v>250</v>
      </c>
      <c r="T295" s="151">
        <f t="shared" si="137"/>
        <v>250</v>
      </c>
      <c r="U295" s="151">
        <f t="shared" si="138"/>
        <v>250</v>
      </c>
      <c r="V295" s="151">
        <f t="shared" si="139"/>
        <v>250</v>
      </c>
      <c r="W295" s="151">
        <f t="shared" si="140"/>
        <v>250</v>
      </c>
      <c r="X295" s="151">
        <f t="shared" si="141"/>
        <v>250</v>
      </c>
      <c r="Y295" s="155" t="s">
        <v>2292</v>
      </c>
      <c r="Z295" s="48" t="s">
        <v>2292</v>
      </c>
      <c r="AA295" s="206"/>
    </row>
    <row r="296" spans="1:27" ht="39.75" customHeight="1" x14ac:dyDescent="0.25">
      <c r="A296" s="60">
        <v>7</v>
      </c>
      <c r="B296" s="195" t="s">
        <v>2486</v>
      </c>
      <c r="C296" s="206" t="s">
        <v>2545</v>
      </c>
      <c r="D296" s="206" t="s">
        <v>2546</v>
      </c>
      <c r="E296" s="8">
        <v>80</v>
      </c>
      <c r="F296" s="8">
        <v>120</v>
      </c>
      <c r="G296" s="258">
        <v>180</v>
      </c>
      <c r="H296" s="279"/>
      <c r="I296" s="276">
        <v>100</v>
      </c>
      <c r="J296" s="260">
        <v>1</v>
      </c>
      <c r="K296" s="103"/>
      <c r="L296" s="151"/>
      <c r="M296" s="103"/>
      <c r="N296" s="65">
        <v>1</v>
      </c>
      <c r="O296" s="45">
        <f t="shared" si="134"/>
        <v>180</v>
      </c>
      <c r="P296" s="278">
        <f t="shared" si="131"/>
        <v>180</v>
      </c>
      <c r="Q296" s="103">
        <f t="shared" si="135"/>
        <v>180</v>
      </c>
      <c r="R296" s="103">
        <f t="shared" si="136"/>
        <v>180</v>
      </c>
      <c r="S296" s="151">
        <f t="shared" si="132"/>
        <v>180</v>
      </c>
      <c r="T296" s="151">
        <f t="shared" si="137"/>
        <v>180</v>
      </c>
      <c r="U296" s="151">
        <f t="shared" si="138"/>
        <v>180</v>
      </c>
      <c r="V296" s="151">
        <f t="shared" si="139"/>
        <v>180</v>
      </c>
      <c r="W296" s="151">
        <f t="shared" si="140"/>
        <v>180</v>
      </c>
      <c r="X296" s="151">
        <f t="shared" si="141"/>
        <v>180</v>
      </c>
      <c r="Y296" s="155" t="s">
        <v>2292</v>
      </c>
      <c r="Z296" s="48" t="s">
        <v>2292</v>
      </c>
      <c r="AA296" s="206"/>
    </row>
    <row r="297" spans="1:27" ht="24.75" customHeight="1" x14ac:dyDescent="0.25">
      <c r="A297" s="60">
        <v>8</v>
      </c>
      <c r="B297" s="329" t="s">
        <v>41</v>
      </c>
      <c r="C297" s="330"/>
      <c r="D297" s="331"/>
      <c r="E297" s="105">
        <v>80</v>
      </c>
      <c r="F297" s="105">
        <v>100</v>
      </c>
      <c r="G297" s="258">
        <v>80</v>
      </c>
      <c r="H297" s="286"/>
      <c r="I297" s="294">
        <v>100</v>
      </c>
      <c r="J297" s="260">
        <v>1</v>
      </c>
      <c r="K297" s="103"/>
      <c r="L297" s="151"/>
      <c r="M297" s="103"/>
      <c r="N297" s="65">
        <v>1</v>
      </c>
      <c r="O297" s="45">
        <f t="shared" si="134"/>
        <v>80</v>
      </c>
      <c r="P297" s="278">
        <f t="shared" si="131"/>
        <v>80</v>
      </c>
      <c r="Q297" s="103">
        <f t="shared" si="135"/>
        <v>80</v>
      </c>
      <c r="R297" s="103">
        <f t="shared" si="136"/>
        <v>80</v>
      </c>
      <c r="S297" s="151">
        <f t="shared" si="132"/>
        <v>80</v>
      </c>
      <c r="T297" s="151">
        <f t="shared" si="137"/>
        <v>80</v>
      </c>
      <c r="U297" s="151">
        <f t="shared" si="138"/>
        <v>80</v>
      </c>
      <c r="V297" s="151">
        <f t="shared" si="139"/>
        <v>80</v>
      </c>
      <c r="W297" s="151">
        <f t="shared" si="140"/>
        <v>80</v>
      </c>
      <c r="X297" s="151">
        <f t="shared" si="141"/>
        <v>80</v>
      </c>
      <c r="Y297" s="155" t="s">
        <v>2292</v>
      </c>
      <c r="Z297" s="48" t="s">
        <v>2292</v>
      </c>
      <c r="AA297" s="206"/>
    </row>
    <row r="298" spans="1:27" ht="23.25" customHeight="1" x14ac:dyDescent="0.25">
      <c r="A298" s="9" t="s">
        <v>2614</v>
      </c>
      <c r="B298" s="210" t="s">
        <v>877</v>
      </c>
      <c r="C298" s="15"/>
      <c r="D298" s="15"/>
      <c r="E298" s="16"/>
      <c r="F298" s="16"/>
      <c r="G298" s="258"/>
      <c r="H298" s="279"/>
      <c r="I298" s="218"/>
      <c r="J298" s="48"/>
      <c r="K298" s="103"/>
      <c r="L298" s="151"/>
      <c r="M298" s="103"/>
      <c r="N298" s="48"/>
      <c r="O298" s="45"/>
      <c r="P298" s="278"/>
      <c r="Q298" s="103"/>
      <c r="R298" s="103"/>
      <c r="S298" s="151"/>
      <c r="T298" s="151"/>
      <c r="U298" s="151"/>
      <c r="V298" s="151"/>
      <c r="W298" s="151"/>
      <c r="X298" s="151"/>
      <c r="Y298" s="151"/>
      <c r="Z298" s="48"/>
      <c r="AA298" s="15"/>
    </row>
    <row r="299" spans="1:27" ht="22.5" customHeight="1" x14ac:dyDescent="0.3">
      <c r="A299" s="60">
        <v>1</v>
      </c>
      <c r="B299" s="329" t="s">
        <v>878</v>
      </c>
      <c r="C299" s="330"/>
      <c r="D299" s="331"/>
      <c r="E299" s="107"/>
      <c r="F299" s="107"/>
      <c r="G299" s="258"/>
      <c r="H299" s="282"/>
      <c r="I299" s="291"/>
      <c r="J299" s="48"/>
      <c r="K299" s="103"/>
      <c r="L299" s="151"/>
      <c r="M299" s="103"/>
      <c r="N299" s="48"/>
      <c r="O299" s="45"/>
      <c r="P299" s="278"/>
      <c r="Q299" s="103"/>
      <c r="R299" s="103"/>
      <c r="S299" s="151"/>
      <c r="T299" s="151"/>
      <c r="U299" s="151"/>
      <c r="V299" s="151"/>
      <c r="W299" s="151"/>
      <c r="X299" s="151"/>
      <c r="Y299" s="151"/>
      <c r="Z299" s="48"/>
      <c r="AA299" s="112"/>
    </row>
    <row r="300" spans="1:27" ht="23.25" customHeight="1" x14ac:dyDescent="0.25">
      <c r="A300" s="352" t="s">
        <v>736</v>
      </c>
      <c r="B300" s="332" t="s">
        <v>879</v>
      </c>
      <c r="C300" s="206" t="s">
        <v>880</v>
      </c>
      <c r="D300" s="206" t="s">
        <v>881</v>
      </c>
      <c r="E300" s="33">
        <v>650</v>
      </c>
      <c r="F300" s="113">
        <v>650</v>
      </c>
      <c r="G300" s="258">
        <v>1000</v>
      </c>
      <c r="H300" s="279"/>
      <c r="I300" s="292">
        <v>1000</v>
      </c>
      <c r="J300" s="260">
        <v>1.2</v>
      </c>
      <c r="K300" s="103"/>
      <c r="L300" s="151"/>
      <c r="M300" s="103"/>
      <c r="N300" s="65">
        <v>1.2</v>
      </c>
      <c r="O300" s="45">
        <f t="shared" si="134"/>
        <v>1200</v>
      </c>
      <c r="P300" s="278">
        <f>P302-G302+G300</f>
        <v>1250</v>
      </c>
      <c r="Q300" s="103">
        <f t="shared" si="135"/>
        <v>1250</v>
      </c>
      <c r="R300" s="103">
        <f t="shared" si="136"/>
        <v>1250</v>
      </c>
      <c r="S300" s="151">
        <f>P300</f>
        <v>1250</v>
      </c>
      <c r="T300" s="151">
        <f t="shared" ref="T300:V301" si="143">Q300</f>
        <v>1250</v>
      </c>
      <c r="U300" s="151">
        <f t="shared" si="143"/>
        <v>1250</v>
      </c>
      <c r="V300" s="151">
        <f t="shared" si="143"/>
        <v>1250</v>
      </c>
      <c r="W300" s="151">
        <f>T300</f>
        <v>1250</v>
      </c>
      <c r="X300" s="151">
        <f>U300</f>
        <v>1250</v>
      </c>
      <c r="Y300" s="151">
        <f>S300</f>
        <v>1250</v>
      </c>
      <c r="Z300" s="48" t="s">
        <v>3341</v>
      </c>
      <c r="AA300" s="206"/>
    </row>
    <row r="301" spans="1:27" ht="23.25" customHeight="1" x14ac:dyDescent="0.25">
      <c r="A301" s="353"/>
      <c r="B301" s="334"/>
      <c r="C301" s="206" t="s">
        <v>881</v>
      </c>
      <c r="D301" s="206" t="s">
        <v>882</v>
      </c>
      <c r="E301" s="33">
        <v>500</v>
      </c>
      <c r="F301" s="33">
        <v>600</v>
      </c>
      <c r="G301" s="258">
        <v>800</v>
      </c>
      <c r="H301" s="279"/>
      <c r="I301" s="292">
        <v>850</v>
      </c>
      <c r="J301" s="260">
        <v>1.2</v>
      </c>
      <c r="K301" s="103"/>
      <c r="L301" s="151"/>
      <c r="M301" s="103"/>
      <c r="N301" s="65">
        <v>1.2</v>
      </c>
      <c r="O301" s="45">
        <f t="shared" si="134"/>
        <v>960</v>
      </c>
      <c r="P301" s="278">
        <f>P302-G302+G301</f>
        <v>1050</v>
      </c>
      <c r="Q301" s="103">
        <f t="shared" si="135"/>
        <v>1050</v>
      </c>
      <c r="R301" s="103">
        <f t="shared" si="136"/>
        <v>1050</v>
      </c>
      <c r="S301" s="151">
        <f t="shared" ref="S301" si="144">P301</f>
        <v>1050</v>
      </c>
      <c r="T301" s="151">
        <f t="shared" si="143"/>
        <v>1050</v>
      </c>
      <c r="U301" s="151">
        <f t="shared" si="143"/>
        <v>1050</v>
      </c>
      <c r="V301" s="151">
        <f t="shared" si="143"/>
        <v>1050</v>
      </c>
      <c r="W301" s="151">
        <f>T301</f>
        <v>1050</v>
      </c>
      <c r="X301" s="151">
        <f>U301</f>
        <v>1050</v>
      </c>
      <c r="Y301" s="151">
        <f t="shared" ref="Y301:Y327" si="145">S301</f>
        <v>1050</v>
      </c>
      <c r="Z301" s="48" t="s">
        <v>3341</v>
      </c>
      <c r="AA301" s="206"/>
    </row>
    <row r="302" spans="1:27" ht="22.5" customHeight="1" x14ac:dyDescent="0.25">
      <c r="A302" s="353"/>
      <c r="B302" s="334"/>
      <c r="C302" s="206" t="s">
        <v>882</v>
      </c>
      <c r="D302" s="206" t="s">
        <v>883</v>
      </c>
      <c r="E302" s="33">
        <v>600</v>
      </c>
      <c r="F302" s="33">
        <v>630</v>
      </c>
      <c r="G302" s="258">
        <v>950</v>
      </c>
      <c r="H302" s="279"/>
      <c r="I302" s="292">
        <v>900</v>
      </c>
      <c r="J302" s="260">
        <v>1.3</v>
      </c>
      <c r="K302" s="103">
        <v>960</v>
      </c>
      <c r="L302" s="151">
        <v>1200</v>
      </c>
      <c r="M302" s="103">
        <v>1440</v>
      </c>
      <c r="N302" s="65">
        <v>1.3</v>
      </c>
      <c r="O302" s="45">
        <f t="shared" si="134"/>
        <v>1235</v>
      </c>
      <c r="P302" s="278">
        <v>1200</v>
      </c>
      <c r="Q302" s="103">
        <f t="shared" si="135"/>
        <v>1200</v>
      </c>
      <c r="R302" s="103">
        <f t="shared" si="136"/>
        <v>1200</v>
      </c>
      <c r="S302" s="151">
        <f>O302</f>
        <v>1235</v>
      </c>
      <c r="T302" s="151">
        <f t="shared" ref="T302:V304" si="146">P302</f>
        <v>1200</v>
      </c>
      <c r="U302" s="151">
        <f t="shared" si="146"/>
        <v>1200</v>
      </c>
      <c r="V302" s="151">
        <f t="shared" si="146"/>
        <v>1200</v>
      </c>
      <c r="W302" s="151">
        <f t="shared" ref="W302:X304" si="147">S302</f>
        <v>1235</v>
      </c>
      <c r="X302" s="151">
        <f t="shared" si="147"/>
        <v>1200</v>
      </c>
      <c r="Y302" s="151">
        <f t="shared" si="145"/>
        <v>1235</v>
      </c>
      <c r="Z302" s="48" t="s">
        <v>3341</v>
      </c>
      <c r="AA302" s="206" t="s">
        <v>3135</v>
      </c>
    </row>
    <row r="303" spans="1:27" ht="41.25" customHeight="1" x14ac:dyDescent="0.25">
      <c r="A303" s="353"/>
      <c r="B303" s="334"/>
      <c r="C303" s="206" t="s">
        <v>883</v>
      </c>
      <c r="D303" s="206" t="s">
        <v>884</v>
      </c>
      <c r="E303" s="8">
        <v>200</v>
      </c>
      <c r="F303" s="33">
        <v>250</v>
      </c>
      <c r="G303" s="258">
        <v>400</v>
      </c>
      <c r="H303" s="279"/>
      <c r="I303" s="292">
        <v>400</v>
      </c>
      <c r="J303" s="260">
        <v>1.3</v>
      </c>
      <c r="K303" s="103">
        <v>416</v>
      </c>
      <c r="L303" s="151">
        <v>520</v>
      </c>
      <c r="M303" s="103">
        <v>624</v>
      </c>
      <c r="N303" s="65">
        <v>1.3</v>
      </c>
      <c r="O303" s="45">
        <f t="shared" si="134"/>
        <v>520</v>
      </c>
      <c r="P303" s="278">
        <v>520</v>
      </c>
      <c r="Q303" s="103">
        <f t="shared" si="135"/>
        <v>520</v>
      </c>
      <c r="R303" s="103">
        <f t="shared" si="136"/>
        <v>520</v>
      </c>
      <c r="S303" s="151">
        <f t="shared" ref="S303:S304" si="148">O303</f>
        <v>520</v>
      </c>
      <c r="T303" s="151">
        <f t="shared" si="146"/>
        <v>520</v>
      </c>
      <c r="U303" s="151">
        <f t="shared" si="146"/>
        <v>520</v>
      </c>
      <c r="V303" s="151">
        <f t="shared" si="146"/>
        <v>520</v>
      </c>
      <c r="W303" s="151">
        <f t="shared" si="147"/>
        <v>520</v>
      </c>
      <c r="X303" s="151">
        <f t="shared" si="147"/>
        <v>520</v>
      </c>
      <c r="Y303" s="151">
        <f t="shared" si="145"/>
        <v>520</v>
      </c>
      <c r="Z303" s="48" t="s">
        <v>3341</v>
      </c>
      <c r="AA303" s="206" t="s">
        <v>3135</v>
      </c>
    </row>
    <row r="304" spans="1:27" ht="22.5" customHeight="1" x14ac:dyDescent="0.25">
      <c r="A304" s="353"/>
      <c r="B304" s="334"/>
      <c r="C304" s="206" t="s">
        <v>884</v>
      </c>
      <c r="D304" s="206" t="s">
        <v>885</v>
      </c>
      <c r="E304" s="8">
        <v>200</v>
      </c>
      <c r="F304" s="33">
        <v>300</v>
      </c>
      <c r="G304" s="258">
        <v>400</v>
      </c>
      <c r="H304" s="279"/>
      <c r="I304" s="292">
        <v>550</v>
      </c>
      <c r="J304" s="260">
        <v>1.2</v>
      </c>
      <c r="K304" s="103"/>
      <c r="L304" s="151"/>
      <c r="M304" s="103"/>
      <c r="N304" s="65">
        <v>1.2</v>
      </c>
      <c r="O304" s="45">
        <f t="shared" si="134"/>
        <v>480</v>
      </c>
      <c r="P304" s="278">
        <f>P302-G302+G304</f>
        <v>650</v>
      </c>
      <c r="Q304" s="103">
        <f t="shared" si="135"/>
        <v>650</v>
      </c>
      <c r="R304" s="103">
        <f t="shared" si="136"/>
        <v>650</v>
      </c>
      <c r="S304" s="151">
        <f t="shared" si="148"/>
        <v>480</v>
      </c>
      <c r="T304" s="151">
        <f t="shared" si="146"/>
        <v>650</v>
      </c>
      <c r="U304" s="151">
        <f t="shared" si="146"/>
        <v>650</v>
      </c>
      <c r="V304" s="151">
        <f t="shared" si="146"/>
        <v>650</v>
      </c>
      <c r="W304" s="151">
        <f t="shared" si="147"/>
        <v>480</v>
      </c>
      <c r="X304" s="151">
        <f t="shared" si="147"/>
        <v>650</v>
      </c>
      <c r="Y304" s="151">
        <f t="shared" si="145"/>
        <v>480</v>
      </c>
      <c r="Z304" s="48" t="s">
        <v>3341</v>
      </c>
      <c r="AA304" s="206"/>
    </row>
    <row r="305" spans="1:27" ht="21.75" customHeight="1" x14ac:dyDescent="0.25">
      <c r="A305" s="354"/>
      <c r="B305" s="333"/>
      <c r="C305" s="206" t="s">
        <v>885</v>
      </c>
      <c r="D305" s="206" t="s">
        <v>636</v>
      </c>
      <c r="E305" s="8">
        <v>100</v>
      </c>
      <c r="F305" s="33">
        <v>200</v>
      </c>
      <c r="G305" s="258">
        <v>400</v>
      </c>
      <c r="H305" s="279">
        <f t="shared" ref="H305:H307" si="149">L305</f>
        <v>500</v>
      </c>
      <c r="I305" s="292">
        <v>250</v>
      </c>
      <c r="J305" s="260">
        <v>1.2</v>
      </c>
      <c r="K305" s="103">
        <v>400</v>
      </c>
      <c r="L305" s="151">
        <v>500</v>
      </c>
      <c r="M305" s="103">
        <v>600</v>
      </c>
      <c r="N305" s="65">
        <v>1.2</v>
      </c>
      <c r="O305" s="45">
        <f t="shared" si="134"/>
        <v>480</v>
      </c>
      <c r="P305" s="278">
        <f>L305</f>
        <v>500</v>
      </c>
      <c r="Q305" s="103">
        <f t="shared" si="135"/>
        <v>500</v>
      </c>
      <c r="R305" s="103">
        <f t="shared" si="136"/>
        <v>500</v>
      </c>
      <c r="S305" s="151">
        <f>P305</f>
        <v>500</v>
      </c>
      <c r="T305" s="151">
        <f t="shared" ref="T305:V305" si="150">Q305</f>
        <v>500</v>
      </c>
      <c r="U305" s="151">
        <f t="shared" si="150"/>
        <v>500</v>
      </c>
      <c r="V305" s="151">
        <f t="shared" si="150"/>
        <v>500</v>
      </c>
      <c r="W305" s="151">
        <f>T305</f>
        <v>500</v>
      </c>
      <c r="X305" s="151">
        <f>U305</f>
        <v>500</v>
      </c>
      <c r="Y305" s="151">
        <f t="shared" si="145"/>
        <v>500</v>
      </c>
      <c r="Z305" s="48" t="s">
        <v>3341</v>
      </c>
      <c r="AA305" s="206" t="s">
        <v>3135</v>
      </c>
    </row>
    <row r="306" spans="1:27" ht="37.5" x14ac:dyDescent="0.25">
      <c r="A306" s="352" t="s">
        <v>742</v>
      </c>
      <c r="B306" s="332" t="s">
        <v>886</v>
      </c>
      <c r="C306" s="206" t="s">
        <v>880</v>
      </c>
      <c r="D306" s="206" t="s">
        <v>887</v>
      </c>
      <c r="E306" s="30">
        <v>1400</v>
      </c>
      <c r="F306" s="30">
        <v>1400</v>
      </c>
      <c r="G306" s="258">
        <v>1600</v>
      </c>
      <c r="H306" s="279">
        <f t="shared" si="149"/>
        <v>2400</v>
      </c>
      <c r="I306" s="276">
        <v>1800</v>
      </c>
      <c r="J306" s="260">
        <v>1.5</v>
      </c>
      <c r="K306" s="103">
        <v>1920</v>
      </c>
      <c r="L306" s="151">
        <v>2400</v>
      </c>
      <c r="M306" s="103">
        <v>2880</v>
      </c>
      <c r="N306" s="65">
        <v>1.5</v>
      </c>
      <c r="O306" s="45">
        <f t="shared" si="134"/>
        <v>2400</v>
      </c>
      <c r="P306" s="278">
        <v>2400</v>
      </c>
      <c r="Q306" s="103">
        <f t="shared" si="135"/>
        <v>2400</v>
      </c>
      <c r="R306" s="103">
        <f t="shared" si="136"/>
        <v>2400</v>
      </c>
      <c r="S306" s="151">
        <f>O306</f>
        <v>2400</v>
      </c>
      <c r="T306" s="151">
        <f t="shared" ref="T306:V307" si="151">P306</f>
        <v>2400</v>
      </c>
      <c r="U306" s="151">
        <f t="shared" si="151"/>
        <v>2400</v>
      </c>
      <c r="V306" s="151">
        <f t="shared" si="151"/>
        <v>2400</v>
      </c>
      <c r="W306" s="151">
        <f>S306</f>
        <v>2400</v>
      </c>
      <c r="X306" s="151">
        <f>T306</f>
        <v>2400</v>
      </c>
      <c r="Y306" s="151">
        <f t="shared" si="145"/>
        <v>2400</v>
      </c>
      <c r="Z306" s="48" t="s">
        <v>3341</v>
      </c>
      <c r="AA306" s="206" t="s">
        <v>3135</v>
      </c>
    </row>
    <row r="307" spans="1:27" ht="37.5" x14ac:dyDescent="0.25">
      <c r="A307" s="353"/>
      <c r="B307" s="334"/>
      <c r="C307" s="206" t="s">
        <v>887</v>
      </c>
      <c r="D307" s="206" t="s">
        <v>888</v>
      </c>
      <c r="E307" s="33">
        <v>800</v>
      </c>
      <c r="F307" s="33">
        <v>840</v>
      </c>
      <c r="G307" s="258">
        <v>1200</v>
      </c>
      <c r="H307" s="279">
        <f t="shared" si="149"/>
        <v>1600</v>
      </c>
      <c r="I307" s="292">
        <v>1200</v>
      </c>
      <c r="J307" s="260">
        <v>1.5</v>
      </c>
      <c r="K307" s="103">
        <v>1280</v>
      </c>
      <c r="L307" s="151">
        <v>1600</v>
      </c>
      <c r="M307" s="103">
        <v>1920</v>
      </c>
      <c r="N307" s="65">
        <v>1.5</v>
      </c>
      <c r="O307" s="45">
        <f t="shared" si="134"/>
        <v>1800</v>
      </c>
      <c r="P307" s="278">
        <v>1600</v>
      </c>
      <c r="Q307" s="103">
        <f t="shared" si="135"/>
        <v>1600</v>
      </c>
      <c r="R307" s="103">
        <f t="shared" si="136"/>
        <v>1600</v>
      </c>
      <c r="S307" s="151">
        <f>O307</f>
        <v>1800</v>
      </c>
      <c r="T307" s="151">
        <f t="shared" si="151"/>
        <v>1600</v>
      </c>
      <c r="U307" s="151">
        <f t="shared" si="151"/>
        <v>1600</v>
      </c>
      <c r="V307" s="151">
        <f t="shared" si="151"/>
        <v>1600</v>
      </c>
      <c r="W307" s="151">
        <f>S307</f>
        <v>1800</v>
      </c>
      <c r="X307" s="151">
        <f>T307</f>
        <v>1600</v>
      </c>
      <c r="Y307" s="151">
        <f>S307</f>
        <v>1800</v>
      </c>
      <c r="Z307" s="48" t="s">
        <v>3341</v>
      </c>
      <c r="AA307" s="206" t="s">
        <v>3135</v>
      </c>
    </row>
    <row r="308" spans="1:27" ht="18.75" customHeight="1" x14ac:dyDescent="0.25">
      <c r="A308" s="353"/>
      <c r="B308" s="334"/>
      <c r="C308" s="206" t="s">
        <v>888</v>
      </c>
      <c r="D308" s="206" t="s">
        <v>889</v>
      </c>
      <c r="E308" s="33">
        <v>600</v>
      </c>
      <c r="F308" s="33">
        <v>630</v>
      </c>
      <c r="G308" s="258">
        <v>800</v>
      </c>
      <c r="H308" s="279"/>
      <c r="I308" s="292">
        <v>900</v>
      </c>
      <c r="J308" s="260">
        <v>1.2</v>
      </c>
      <c r="K308" s="103"/>
      <c r="L308" s="151"/>
      <c r="M308" s="103"/>
      <c r="N308" s="65">
        <v>1.2</v>
      </c>
      <c r="O308" s="45">
        <f t="shared" si="134"/>
        <v>960</v>
      </c>
      <c r="P308" s="278">
        <f>P306-G306+G308</f>
        <v>1600</v>
      </c>
      <c r="Q308" s="103">
        <f t="shared" si="135"/>
        <v>1600</v>
      </c>
      <c r="R308" s="103">
        <f t="shared" si="136"/>
        <v>1600</v>
      </c>
      <c r="S308" s="151">
        <f>P308*0.6</f>
        <v>960</v>
      </c>
      <c r="T308" s="151">
        <f t="shared" ref="T308:V311" si="152">Q308*0.6</f>
        <v>960</v>
      </c>
      <c r="U308" s="151">
        <f t="shared" si="152"/>
        <v>960</v>
      </c>
      <c r="V308" s="151">
        <f t="shared" si="152"/>
        <v>576</v>
      </c>
      <c r="W308" s="151">
        <f t="shared" ref="W308:X311" si="153">T308*0.6</f>
        <v>576</v>
      </c>
      <c r="X308" s="151">
        <f t="shared" si="153"/>
        <v>576</v>
      </c>
      <c r="Y308" s="151">
        <f t="shared" si="145"/>
        <v>960</v>
      </c>
      <c r="Z308" s="48" t="s">
        <v>3341</v>
      </c>
      <c r="AA308" s="206"/>
    </row>
    <row r="309" spans="1:27" ht="18.75" customHeight="1" x14ac:dyDescent="0.25">
      <c r="A309" s="354"/>
      <c r="B309" s="333"/>
      <c r="C309" s="206" t="s">
        <v>889</v>
      </c>
      <c r="D309" s="206" t="s">
        <v>890</v>
      </c>
      <c r="E309" s="33">
        <v>300</v>
      </c>
      <c r="F309" s="33">
        <v>390</v>
      </c>
      <c r="G309" s="258">
        <v>500</v>
      </c>
      <c r="H309" s="279"/>
      <c r="I309" s="292">
        <v>550</v>
      </c>
      <c r="J309" s="260">
        <v>1.2</v>
      </c>
      <c r="K309" s="103"/>
      <c r="L309" s="151"/>
      <c r="M309" s="103"/>
      <c r="N309" s="65">
        <v>1.2</v>
      </c>
      <c r="O309" s="45">
        <f t="shared" si="134"/>
        <v>600</v>
      </c>
      <c r="P309" s="278">
        <f>P306-G306+G309</f>
        <v>1300</v>
      </c>
      <c r="Q309" s="103">
        <f t="shared" si="135"/>
        <v>1300</v>
      </c>
      <c r="R309" s="103">
        <f t="shared" si="136"/>
        <v>1300</v>
      </c>
      <c r="S309" s="151">
        <f t="shared" ref="S309:S313" si="154">P309*0.6</f>
        <v>780</v>
      </c>
      <c r="T309" s="151">
        <f t="shared" si="152"/>
        <v>780</v>
      </c>
      <c r="U309" s="151">
        <f t="shared" si="152"/>
        <v>780</v>
      </c>
      <c r="V309" s="151">
        <f t="shared" si="152"/>
        <v>468</v>
      </c>
      <c r="W309" s="151">
        <f t="shared" si="153"/>
        <v>468</v>
      </c>
      <c r="X309" s="151">
        <f t="shared" si="153"/>
        <v>468</v>
      </c>
      <c r="Y309" s="151">
        <f t="shared" si="145"/>
        <v>780</v>
      </c>
      <c r="Z309" s="48" t="s">
        <v>3341</v>
      </c>
      <c r="AA309" s="206"/>
    </row>
    <row r="310" spans="1:27" ht="18.75" customHeight="1" x14ac:dyDescent="0.25">
      <c r="A310" s="352">
        <v>2</v>
      </c>
      <c r="B310" s="332" t="s">
        <v>519</v>
      </c>
      <c r="C310" s="206" t="s">
        <v>891</v>
      </c>
      <c r="D310" s="206" t="s">
        <v>892</v>
      </c>
      <c r="E310" s="8">
        <v>200</v>
      </c>
      <c r="F310" s="33">
        <v>200</v>
      </c>
      <c r="G310" s="258">
        <v>350</v>
      </c>
      <c r="H310" s="279"/>
      <c r="I310" s="292">
        <v>250</v>
      </c>
      <c r="J310" s="260">
        <v>1</v>
      </c>
      <c r="K310" s="103"/>
      <c r="L310" s="151"/>
      <c r="M310" s="103"/>
      <c r="N310" s="65">
        <v>1</v>
      </c>
      <c r="O310" s="45">
        <f t="shared" si="134"/>
        <v>350</v>
      </c>
      <c r="P310" s="278">
        <f>P318-G318+G310</f>
        <v>950</v>
      </c>
      <c r="Q310" s="103">
        <f t="shared" si="135"/>
        <v>950</v>
      </c>
      <c r="R310" s="103">
        <f t="shared" si="136"/>
        <v>950</v>
      </c>
      <c r="S310" s="151">
        <f t="shared" si="154"/>
        <v>570</v>
      </c>
      <c r="T310" s="151">
        <f t="shared" si="152"/>
        <v>570</v>
      </c>
      <c r="U310" s="151">
        <f t="shared" si="152"/>
        <v>570</v>
      </c>
      <c r="V310" s="151">
        <f t="shared" si="152"/>
        <v>342</v>
      </c>
      <c r="W310" s="151">
        <f t="shared" si="153"/>
        <v>342</v>
      </c>
      <c r="X310" s="151">
        <f t="shared" si="153"/>
        <v>342</v>
      </c>
      <c r="Y310" s="151">
        <f t="shared" si="145"/>
        <v>570</v>
      </c>
      <c r="Z310" s="48" t="s">
        <v>3341</v>
      </c>
      <c r="AA310" s="206"/>
    </row>
    <row r="311" spans="1:27" ht="18.75" customHeight="1" x14ac:dyDescent="0.25">
      <c r="A311" s="353"/>
      <c r="B311" s="334"/>
      <c r="C311" s="206" t="s">
        <v>892</v>
      </c>
      <c r="D311" s="206" t="s">
        <v>2615</v>
      </c>
      <c r="E311" s="8">
        <v>200</v>
      </c>
      <c r="F311" s="33">
        <v>280</v>
      </c>
      <c r="G311" s="258">
        <v>350</v>
      </c>
      <c r="H311" s="279"/>
      <c r="I311" s="292">
        <v>400</v>
      </c>
      <c r="J311" s="260">
        <v>1</v>
      </c>
      <c r="K311" s="103"/>
      <c r="L311" s="151"/>
      <c r="M311" s="103"/>
      <c r="N311" s="65">
        <v>1</v>
      </c>
      <c r="O311" s="45">
        <f t="shared" si="134"/>
        <v>350</v>
      </c>
      <c r="P311" s="278">
        <f>P318-G318+G311</f>
        <v>950</v>
      </c>
      <c r="Q311" s="103">
        <f t="shared" si="135"/>
        <v>950</v>
      </c>
      <c r="R311" s="103">
        <f t="shared" si="136"/>
        <v>950</v>
      </c>
      <c r="S311" s="151">
        <f t="shared" si="154"/>
        <v>570</v>
      </c>
      <c r="T311" s="151">
        <f t="shared" si="152"/>
        <v>570</v>
      </c>
      <c r="U311" s="151">
        <f t="shared" si="152"/>
        <v>570</v>
      </c>
      <c r="V311" s="151">
        <f t="shared" si="152"/>
        <v>342</v>
      </c>
      <c r="W311" s="151">
        <f t="shared" si="153"/>
        <v>342</v>
      </c>
      <c r="X311" s="151">
        <f t="shared" si="153"/>
        <v>342</v>
      </c>
      <c r="Y311" s="151">
        <f t="shared" si="145"/>
        <v>570</v>
      </c>
      <c r="Z311" s="48" t="s">
        <v>3341</v>
      </c>
      <c r="AA311" s="206"/>
    </row>
    <row r="312" spans="1:27" ht="18.75" customHeight="1" x14ac:dyDescent="0.25">
      <c r="A312" s="353"/>
      <c r="B312" s="334"/>
      <c r="C312" s="206" t="s">
        <v>2617</v>
      </c>
      <c r="D312" s="206" t="s">
        <v>893</v>
      </c>
      <c r="E312" s="8">
        <v>400</v>
      </c>
      <c r="F312" s="33">
        <v>630</v>
      </c>
      <c r="G312" s="258">
        <v>650</v>
      </c>
      <c r="H312" s="279"/>
      <c r="I312" s="292">
        <v>900</v>
      </c>
      <c r="J312" s="260">
        <v>1.2</v>
      </c>
      <c r="K312" s="103"/>
      <c r="L312" s="151"/>
      <c r="M312" s="103"/>
      <c r="N312" s="65">
        <v>1.2</v>
      </c>
      <c r="O312" s="45">
        <f t="shared" si="134"/>
        <v>780</v>
      </c>
      <c r="P312" s="278">
        <f>P318-G318+G312</f>
        <v>1250</v>
      </c>
      <c r="Q312" s="103">
        <f t="shared" si="135"/>
        <v>1250</v>
      </c>
      <c r="R312" s="103">
        <f t="shared" si="136"/>
        <v>1250</v>
      </c>
      <c r="S312" s="151">
        <f>O312</f>
        <v>780</v>
      </c>
      <c r="T312" s="151">
        <f t="shared" ref="T312:V312" si="155">P312</f>
        <v>1250</v>
      </c>
      <c r="U312" s="151">
        <f t="shared" si="155"/>
        <v>1250</v>
      </c>
      <c r="V312" s="151">
        <f t="shared" si="155"/>
        <v>1250</v>
      </c>
      <c r="W312" s="151">
        <f>S312</f>
        <v>780</v>
      </c>
      <c r="X312" s="151">
        <f>T312</f>
        <v>1250</v>
      </c>
      <c r="Y312" s="151">
        <f t="shared" si="145"/>
        <v>780</v>
      </c>
      <c r="Z312" s="48" t="s">
        <v>3341</v>
      </c>
      <c r="AA312" s="206"/>
    </row>
    <row r="313" spans="1:27" ht="18.75" customHeight="1" x14ac:dyDescent="0.25">
      <c r="A313" s="353"/>
      <c r="B313" s="334"/>
      <c r="C313" s="206" t="s">
        <v>894</v>
      </c>
      <c r="D313" s="206" t="s">
        <v>895</v>
      </c>
      <c r="E313" s="8">
        <v>300</v>
      </c>
      <c r="F313" s="33">
        <v>420</v>
      </c>
      <c r="G313" s="258">
        <v>500</v>
      </c>
      <c r="H313" s="279"/>
      <c r="I313" s="292">
        <v>600</v>
      </c>
      <c r="J313" s="260">
        <v>1</v>
      </c>
      <c r="K313" s="103"/>
      <c r="L313" s="151"/>
      <c r="M313" s="103"/>
      <c r="N313" s="65">
        <v>1</v>
      </c>
      <c r="O313" s="45">
        <f t="shared" si="134"/>
        <v>500</v>
      </c>
      <c r="P313" s="278">
        <f>P318-G318+G313</f>
        <v>1100</v>
      </c>
      <c r="Q313" s="103">
        <f t="shared" si="135"/>
        <v>1100</v>
      </c>
      <c r="R313" s="103">
        <f t="shared" si="136"/>
        <v>1100</v>
      </c>
      <c r="S313" s="151">
        <f t="shared" si="154"/>
        <v>660</v>
      </c>
      <c r="T313" s="151">
        <f t="shared" ref="T313" si="156">Q313*0.6</f>
        <v>660</v>
      </c>
      <c r="U313" s="151">
        <f t="shared" ref="U313" si="157">R313*0.6</f>
        <v>660</v>
      </c>
      <c r="V313" s="151">
        <f t="shared" ref="V313" si="158">S313*0.6</f>
        <v>396</v>
      </c>
      <c r="W313" s="151">
        <f>T313*0.6</f>
        <v>396</v>
      </c>
      <c r="X313" s="151">
        <f>U313*0.6</f>
        <v>396</v>
      </c>
      <c r="Y313" s="151">
        <f t="shared" si="145"/>
        <v>660</v>
      </c>
      <c r="Z313" s="48" t="s">
        <v>3341</v>
      </c>
      <c r="AA313" s="206"/>
    </row>
    <row r="314" spans="1:27" ht="18.75" customHeight="1" x14ac:dyDescent="0.25">
      <c r="A314" s="353"/>
      <c r="B314" s="334"/>
      <c r="C314" s="206" t="s">
        <v>895</v>
      </c>
      <c r="D314" s="206" t="s">
        <v>896</v>
      </c>
      <c r="E314" s="8">
        <v>400</v>
      </c>
      <c r="F314" s="33">
        <v>600</v>
      </c>
      <c r="G314" s="258">
        <v>650</v>
      </c>
      <c r="H314" s="279"/>
      <c r="I314" s="292">
        <v>850</v>
      </c>
      <c r="J314" s="260">
        <v>1.2</v>
      </c>
      <c r="K314" s="103"/>
      <c r="L314" s="151"/>
      <c r="M314" s="103"/>
      <c r="N314" s="65">
        <v>1.2</v>
      </c>
      <c r="O314" s="45">
        <f t="shared" si="134"/>
        <v>780</v>
      </c>
      <c r="P314" s="278">
        <f>P318-G318+G314</f>
        <v>1250</v>
      </c>
      <c r="Q314" s="103">
        <f t="shared" si="135"/>
        <v>1250</v>
      </c>
      <c r="R314" s="103">
        <f t="shared" si="136"/>
        <v>1250</v>
      </c>
      <c r="S314" s="151">
        <f>O314</f>
        <v>780</v>
      </c>
      <c r="T314" s="151">
        <f t="shared" ref="T314:V314" si="159">P314</f>
        <v>1250</v>
      </c>
      <c r="U314" s="151">
        <f t="shared" si="159"/>
        <v>1250</v>
      </c>
      <c r="V314" s="151">
        <f t="shared" si="159"/>
        <v>1250</v>
      </c>
      <c r="W314" s="151">
        <f>S314</f>
        <v>780</v>
      </c>
      <c r="X314" s="151">
        <f>T314</f>
        <v>1250</v>
      </c>
      <c r="Y314" s="151">
        <f>S314</f>
        <v>780</v>
      </c>
      <c r="Z314" s="48" t="s">
        <v>3341</v>
      </c>
      <c r="AA314" s="206"/>
    </row>
    <row r="315" spans="1:27" ht="37.5" customHeight="1" x14ac:dyDescent="0.25">
      <c r="A315" s="353"/>
      <c r="B315" s="334"/>
      <c r="C315" s="206" t="s">
        <v>896</v>
      </c>
      <c r="D315" s="206" t="s">
        <v>2618</v>
      </c>
      <c r="E315" s="8">
        <v>250</v>
      </c>
      <c r="F315" s="33">
        <v>350</v>
      </c>
      <c r="G315" s="258">
        <v>350</v>
      </c>
      <c r="H315" s="279"/>
      <c r="I315" s="292">
        <v>500</v>
      </c>
      <c r="J315" s="260">
        <v>1.2</v>
      </c>
      <c r="K315" s="103">
        <v>520</v>
      </c>
      <c r="L315" s="151">
        <v>650</v>
      </c>
      <c r="M315" s="103">
        <v>780</v>
      </c>
      <c r="N315" s="65">
        <v>1.2</v>
      </c>
      <c r="O315" s="45">
        <f t="shared" si="134"/>
        <v>420</v>
      </c>
      <c r="P315" s="278">
        <v>650</v>
      </c>
      <c r="Q315" s="103">
        <f t="shared" si="135"/>
        <v>650</v>
      </c>
      <c r="R315" s="103">
        <f t="shared" si="136"/>
        <v>650</v>
      </c>
      <c r="S315" s="151">
        <f>P315</f>
        <v>650</v>
      </c>
      <c r="T315" s="151">
        <f t="shared" ref="T315:V315" si="160">Q315</f>
        <v>650</v>
      </c>
      <c r="U315" s="151">
        <f t="shared" si="160"/>
        <v>650</v>
      </c>
      <c r="V315" s="151">
        <f t="shared" si="160"/>
        <v>650</v>
      </c>
      <c r="W315" s="151">
        <f>T315</f>
        <v>650</v>
      </c>
      <c r="X315" s="151">
        <f>U315</f>
        <v>650</v>
      </c>
      <c r="Y315" s="151">
        <f t="shared" si="145"/>
        <v>650</v>
      </c>
      <c r="Z315" s="48" t="s">
        <v>3341</v>
      </c>
      <c r="AA315" s="206" t="s">
        <v>3135</v>
      </c>
    </row>
    <row r="316" spans="1:27" ht="37.5" customHeight="1" x14ac:dyDescent="0.25">
      <c r="A316" s="353"/>
      <c r="B316" s="334"/>
      <c r="C316" s="206" t="s">
        <v>897</v>
      </c>
      <c r="D316" s="206" t="s">
        <v>898</v>
      </c>
      <c r="E316" s="8">
        <v>220</v>
      </c>
      <c r="F316" s="33">
        <v>200</v>
      </c>
      <c r="G316" s="258">
        <v>300</v>
      </c>
      <c r="H316" s="279"/>
      <c r="I316" s="292">
        <v>250</v>
      </c>
      <c r="J316" s="260">
        <v>1.2</v>
      </c>
      <c r="K316" s="103">
        <v>280</v>
      </c>
      <c r="L316" s="151">
        <v>350</v>
      </c>
      <c r="M316" s="103">
        <v>420</v>
      </c>
      <c r="N316" s="65">
        <v>1.2</v>
      </c>
      <c r="O316" s="45">
        <f t="shared" si="134"/>
        <v>360</v>
      </c>
      <c r="P316" s="278">
        <v>350</v>
      </c>
      <c r="Q316" s="103">
        <f t="shared" si="135"/>
        <v>350</v>
      </c>
      <c r="R316" s="103">
        <f t="shared" si="136"/>
        <v>350</v>
      </c>
      <c r="S316" s="151">
        <f>O316</f>
        <v>360</v>
      </c>
      <c r="T316" s="151">
        <f t="shared" ref="T316:V316" si="161">P316</f>
        <v>350</v>
      </c>
      <c r="U316" s="151">
        <f t="shared" si="161"/>
        <v>350</v>
      </c>
      <c r="V316" s="151">
        <f t="shared" si="161"/>
        <v>350</v>
      </c>
      <c r="W316" s="151">
        <f>S316</f>
        <v>360</v>
      </c>
      <c r="X316" s="151">
        <f>T316</f>
        <v>350</v>
      </c>
      <c r="Y316" s="151">
        <f t="shared" si="145"/>
        <v>360</v>
      </c>
      <c r="Z316" s="48" t="s">
        <v>3341</v>
      </c>
      <c r="AA316" s="206" t="s">
        <v>3135</v>
      </c>
    </row>
    <row r="317" spans="1:27" ht="37.5" customHeight="1" x14ac:dyDescent="0.25">
      <c r="A317" s="353"/>
      <c r="B317" s="334"/>
      <c r="C317" s="206" t="s">
        <v>2618</v>
      </c>
      <c r="D317" s="206" t="s">
        <v>899</v>
      </c>
      <c r="E317" s="8">
        <v>220</v>
      </c>
      <c r="F317" s="33">
        <v>320</v>
      </c>
      <c r="G317" s="258">
        <v>300</v>
      </c>
      <c r="H317" s="279"/>
      <c r="I317" s="292">
        <v>450</v>
      </c>
      <c r="J317" s="260">
        <v>1.2</v>
      </c>
      <c r="K317" s="103">
        <v>480</v>
      </c>
      <c r="L317" s="151">
        <v>600</v>
      </c>
      <c r="M317" s="103">
        <v>720</v>
      </c>
      <c r="N317" s="65">
        <v>1.2</v>
      </c>
      <c r="O317" s="45">
        <f t="shared" si="134"/>
        <v>360</v>
      </c>
      <c r="P317" s="278">
        <v>600</v>
      </c>
      <c r="Q317" s="103">
        <f t="shared" si="135"/>
        <v>600</v>
      </c>
      <c r="R317" s="103">
        <f t="shared" si="136"/>
        <v>600</v>
      </c>
      <c r="S317" s="151">
        <f t="shared" ref="S317:S321" si="162">P317</f>
        <v>600</v>
      </c>
      <c r="T317" s="151">
        <f t="shared" ref="T317:T321" si="163">Q317</f>
        <v>600</v>
      </c>
      <c r="U317" s="151">
        <f t="shared" ref="U317:U321" si="164">R317</f>
        <v>600</v>
      </c>
      <c r="V317" s="151">
        <f t="shared" ref="V317:V321" si="165">S317</f>
        <v>600</v>
      </c>
      <c r="W317" s="151">
        <f t="shared" ref="W317:X321" si="166">T317</f>
        <v>600</v>
      </c>
      <c r="X317" s="151">
        <f t="shared" si="166"/>
        <v>600</v>
      </c>
      <c r="Y317" s="151">
        <f t="shared" si="145"/>
        <v>600</v>
      </c>
      <c r="Z317" s="48" t="s">
        <v>3341</v>
      </c>
      <c r="AA317" s="206" t="s">
        <v>3135</v>
      </c>
    </row>
    <row r="318" spans="1:27" ht="37.5" x14ac:dyDescent="0.25">
      <c r="A318" s="353"/>
      <c r="B318" s="334"/>
      <c r="C318" s="206" t="s">
        <v>887</v>
      </c>
      <c r="D318" s="206" t="s">
        <v>900</v>
      </c>
      <c r="E318" s="8">
        <v>330</v>
      </c>
      <c r="F318" s="33">
        <v>500</v>
      </c>
      <c r="G318" s="258">
        <v>500</v>
      </c>
      <c r="H318" s="279"/>
      <c r="I318" s="292">
        <v>700</v>
      </c>
      <c r="J318" s="260">
        <v>2</v>
      </c>
      <c r="K318" s="103">
        <v>880</v>
      </c>
      <c r="L318" s="151">
        <v>1100</v>
      </c>
      <c r="M318" s="103">
        <v>1320</v>
      </c>
      <c r="N318" s="65">
        <v>2</v>
      </c>
      <c r="O318" s="45">
        <f t="shared" si="134"/>
        <v>1000</v>
      </c>
      <c r="P318" s="278">
        <v>1100</v>
      </c>
      <c r="Q318" s="103">
        <f t="shared" si="135"/>
        <v>1100</v>
      </c>
      <c r="R318" s="103">
        <f t="shared" si="136"/>
        <v>1100</v>
      </c>
      <c r="S318" s="151">
        <f t="shared" si="162"/>
        <v>1100</v>
      </c>
      <c r="T318" s="151">
        <f t="shared" si="163"/>
        <v>1100</v>
      </c>
      <c r="U318" s="151">
        <f t="shared" si="164"/>
        <v>1100</v>
      </c>
      <c r="V318" s="151">
        <f t="shared" si="165"/>
        <v>1100</v>
      </c>
      <c r="W318" s="151">
        <f t="shared" si="166"/>
        <v>1100</v>
      </c>
      <c r="X318" s="151">
        <f t="shared" si="166"/>
        <v>1100</v>
      </c>
      <c r="Y318" s="151">
        <f t="shared" si="145"/>
        <v>1100</v>
      </c>
      <c r="Z318" s="48" t="s">
        <v>3341</v>
      </c>
      <c r="AA318" s="206" t="s">
        <v>3135</v>
      </c>
    </row>
    <row r="319" spans="1:27" ht="37.5" customHeight="1" x14ac:dyDescent="0.25">
      <c r="A319" s="354"/>
      <c r="B319" s="333"/>
      <c r="C319" s="206" t="s">
        <v>901</v>
      </c>
      <c r="D319" s="206" t="s">
        <v>902</v>
      </c>
      <c r="E319" s="8">
        <v>300</v>
      </c>
      <c r="F319" s="33">
        <v>350</v>
      </c>
      <c r="G319" s="258">
        <v>450</v>
      </c>
      <c r="H319" s="279"/>
      <c r="I319" s="292">
        <v>500</v>
      </c>
      <c r="J319" s="260">
        <v>1.2</v>
      </c>
      <c r="K319" s="103">
        <v>520</v>
      </c>
      <c r="L319" s="151">
        <v>650</v>
      </c>
      <c r="M319" s="103">
        <v>780</v>
      </c>
      <c r="N319" s="65">
        <v>1.2</v>
      </c>
      <c r="O319" s="45">
        <f t="shared" si="134"/>
        <v>540</v>
      </c>
      <c r="P319" s="278">
        <v>650</v>
      </c>
      <c r="Q319" s="103">
        <f t="shared" si="135"/>
        <v>650</v>
      </c>
      <c r="R319" s="103">
        <f t="shared" si="136"/>
        <v>650</v>
      </c>
      <c r="S319" s="151">
        <f t="shared" si="162"/>
        <v>650</v>
      </c>
      <c r="T319" s="151">
        <f t="shared" si="163"/>
        <v>650</v>
      </c>
      <c r="U319" s="151">
        <f t="shared" si="164"/>
        <v>650</v>
      </c>
      <c r="V319" s="151">
        <f t="shared" si="165"/>
        <v>650</v>
      </c>
      <c r="W319" s="151">
        <f t="shared" si="166"/>
        <v>650</v>
      </c>
      <c r="X319" s="151">
        <f t="shared" si="166"/>
        <v>650</v>
      </c>
      <c r="Y319" s="151">
        <f t="shared" si="145"/>
        <v>650</v>
      </c>
      <c r="Z319" s="48" t="s">
        <v>3341</v>
      </c>
      <c r="AA319" s="206" t="s">
        <v>3135</v>
      </c>
    </row>
    <row r="320" spans="1:27" ht="37.5" customHeight="1" x14ac:dyDescent="0.25">
      <c r="A320" s="352">
        <v>3</v>
      </c>
      <c r="B320" s="332" t="s">
        <v>189</v>
      </c>
      <c r="C320" s="206" t="s">
        <v>2616</v>
      </c>
      <c r="D320" s="206" t="s">
        <v>903</v>
      </c>
      <c r="E320" s="33">
        <v>250</v>
      </c>
      <c r="F320" s="33">
        <v>350</v>
      </c>
      <c r="G320" s="258">
        <v>350</v>
      </c>
      <c r="H320" s="279"/>
      <c r="I320" s="292">
        <v>500</v>
      </c>
      <c r="J320" s="260">
        <v>1.2</v>
      </c>
      <c r="K320" s="103">
        <v>520</v>
      </c>
      <c r="L320" s="151">
        <v>650</v>
      </c>
      <c r="M320" s="103">
        <v>780</v>
      </c>
      <c r="N320" s="65">
        <v>1.2</v>
      </c>
      <c r="O320" s="45">
        <f t="shared" si="134"/>
        <v>420</v>
      </c>
      <c r="P320" s="278">
        <v>650</v>
      </c>
      <c r="Q320" s="103">
        <f t="shared" si="135"/>
        <v>650</v>
      </c>
      <c r="R320" s="103">
        <f t="shared" si="136"/>
        <v>650</v>
      </c>
      <c r="S320" s="151">
        <f t="shared" si="162"/>
        <v>650</v>
      </c>
      <c r="T320" s="151">
        <f t="shared" si="163"/>
        <v>650</v>
      </c>
      <c r="U320" s="151">
        <f t="shared" si="164"/>
        <v>650</v>
      </c>
      <c r="V320" s="151">
        <f t="shared" si="165"/>
        <v>650</v>
      </c>
      <c r="W320" s="151">
        <f t="shared" si="166"/>
        <v>650</v>
      </c>
      <c r="X320" s="151">
        <f t="shared" si="166"/>
        <v>650</v>
      </c>
      <c r="Y320" s="151">
        <f>S320</f>
        <v>650</v>
      </c>
      <c r="Z320" s="48" t="s">
        <v>3341</v>
      </c>
      <c r="AA320" s="206" t="s">
        <v>3135</v>
      </c>
    </row>
    <row r="321" spans="1:27" ht="18.75" customHeight="1" x14ac:dyDescent="0.25">
      <c r="A321" s="353"/>
      <c r="B321" s="334"/>
      <c r="C321" s="206" t="s">
        <v>903</v>
      </c>
      <c r="D321" s="206" t="s">
        <v>904</v>
      </c>
      <c r="E321" s="33">
        <v>250</v>
      </c>
      <c r="F321" s="33">
        <v>200</v>
      </c>
      <c r="G321" s="258">
        <v>350</v>
      </c>
      <c r="H321" s="279"/>
      <c r="I321" s="292">
        <v>250</v>
      </c>
      <c r="J321" s="260">
        <v>1</v>
      </c>
      <c r="K321" s="103">
        <v>320</v>
      </c>
      <c r="L321" s="151">
        <v>400</v>
      </c>
      <c r="M321" s="103">
        <v>480</v>
      </c>
      <c r="N321" s="65">
        <v>1</v>
      </c>
      <c r="O321" s="45">
        <f t="shared" si="134"/>
        <v>350</v>
      </c>
      <c r="P321" s="278">
        <v>400</v>
      </c>
      <c r="Q321" s="103">
        <f t="shared" si="135"/>
        <v>400</v>
      </c>
      <c r="R321" s="103">
        <f t="shared" si="136"/>
        <v>400</v>
      </c>
      <c r="S321" s="151">
        <f t="shared" si="162"/>
        <v>400</v>
      </c>
      <c r="T321" s="151">
        <f t="shared" si="163"/>
        <v>400</v>
      </c>
      <c r="U321" s="151">
        <f t="shared" si="164"/>
        <v>400</v>
      </c>
      <c r="V321" s="151">
        <f t="shared" si="165"/>
        <v>400</v>
      </c>
      <c r="W321" s="151">
        <f t="shared" si="166"/>
        <v>400</v>
      </c>
      <c r="X321" s="151">
        <f t="shared" si="166"/>
        <v>400</v>
      </c>
      <c r="Y321" s="151">
        <f t="shared" si="145"/>
        <v>400</v>
      </c>
      <c r="Z321" s="48" t="s">
        <v>3341</v>
      </c>
      <c r="AA321" s="206"/>
    </row>
    <row r="322" spans="1:27" ht="37.5" customHeight="1" x14ac:dyDescent="0.25">
      <c r="A322" s="353"/>
      <c r="B322" s="334"/>
      <c r="C322" s="206" t="s">
        <v>904</v>
      </c>
      <c r="D322" s="206" t="s">
        <v>905</v>
      </c>
      <c r="E322" s="33">
        <v>250</v>
      </c>
      <c r="F322" s="33">
        <v>400</v>
      </c>
      <c r="G322" s="258">
        <v>350</v>
      </c>
      <c r="H322" s="279"/>
      <c r="I322" s="292">
        <v>550</v>
      </c>
      <c r="J322" s="260">
        <v>1.2</v>
      </c>
      <c r="K322" s="103">
        <v>600</v>
      </c>
      <c r="L322" s="151">
        <v>750</v>
      </c>
      <c r="M322" s="103">
        <v>900</v>
      </c>
      <c r="N322" s="65">
        <v>1.2</v>
      </c>
      <c r="O322" s="45">
        <f t="shared" si="134"/>
        <v>420</v>
      </c>
      <c r="P322" s="278">
        <v>750</v>
      </c>
      <c r="Q322" s="103">
        <f t="shared" si="135"/>
        <v>750</v>
      </c>
      <c r="R322" s="103">
        <f t="shared" si="136"/>
        <v>750</v>
      </c>
      <c r="S322" s="151">
        <f>P322*0.6</f>
        <v>450</v>
      </c>
      <c r="T322" s="151">
        <f t="shared" ref="T322:V323" si="167">Q322*0.6</f>
        <v>450</v>
      </c>
      <c r="U322" s="151">
        <f t="shared" si="167"/>
        <v>450</v>
      </c>
      <c r="V322" s="151">
        <f t="shared" si="167"/>
        <v>270</v>
      </c>
      <c r="W322" s="151">
        <f>T322*0.6</f>
        <v>270</v>
      </c>
      <c r="X322" s="151">
        <f>U322*0.6</f>
        <v>270</v>
      </c>
      <c r="Y322" s="151">
        <f t="shared" si="145"/>
        <v>450</v>
      </c>
      <c r="Z322" s="48" t="s">
        <v>3341</v>
      </c>
      <c r="AA322" s="206" t="s">
        <v>3135</v>
      </c>
    </row>
    <row r="323" spans="1:27" ht="36.75" customHeight="1" x14ac:dyDescent="0.25">
      <c r="A323" s="353"/>
      <c r="B323" s="334"/>
      <c r="C323" s="206" t="s">
        <v>905</v>
      </c>
      <c r="D323" s="206" t="s">
        <v>906</v>
      </c>
      <c r="E323" s="33"/>
      <c r="F323" s="33">
        <v>250</v>
      </c>
      <c r="G323" s="258">
        <v>250</v>
      </c>
      <c r="H323" s="279"/>
      <c r="I323" s="292">
        <v>400</v>
      </c>
      <c r="J323" s="260">
        <v>1</v>
      </c>
      <c r="K323" s="103">
        <v>416</v>
      </c>
      <c r="L323" s="151">
        <v>520</v>
      </c>
      <c r="M323" s="103">
        <v>624</v>
      </c>
      <c r="N323" s="65">
        <v>1</v>
      </c>
      <c r="O323" s="45">
        <f t="shared" si="134"/>
        <v>250</v>
      </c>
      <c r="P323" s="278">
        <v>520</v>
      </c>
      <c r="Q323" s="103">
        <f t="shared" si="135"/>
        <v>520</v>
      </c>
      <c r="R323" s="103">
        <f t="shared" si="136"/>
        <v>520</v>
      </c>
      <c r="S323" s="151">
        <f>P323*0.6</f>
        <v>312</v>
      </c>
      <c r="T323" s="151">
        <f t="shared" si="167"/>
        <v>312</v>
      </c>
      <c r="U323" s="151">
        <f t="shared" si="167"/>
        <v>312</v>
      </c>
      <c r="V323" s="151">
        <f t="shared" si="167"/>
        <v>187.2</v>
      </c>
      <c r="W323" s="151">
        <f>T323*0.6</f>
        <v>187.2</v>
      </c>
      <c r="X323" s="151">
        <f>U323*0.6</f>
        <v>187.2</v>
      </c>
      <c r="Y323" s="151">
        <f t="shared" si="145"/>
        <v>312</v>
      </c>
      <c r="Z323" s="103" t="s">
        <v>3353</v>
      </c>
      <c r="AA323" s="206" t="s">
        <v>108</v>
      </c>
    </row>
    <row r="324" spans="1:27" ht="37.5" customHeight="1" x14ac:dyDescent="0.25">
      <c r="A324" s="353"/>
      <c r="B324" s="334"/>
      <c r="C324" s="206" t="s">
        <v>907</v>
      </c>
      <c r="D324" s="206" t="s">
        <v>908</v>
      </c>
      <c r="E324" s="8">
        <v>100</v>
      </c>
      <c r="F324" s="33">
        <v>120</v>
      </c>
      <c r="G324" s="258">
        <v>200</v>
      </c>
      <c r="H324" s="279"/>
      <c r="I324" s="292">
        <v>160</v>
      </c>
      <c r="J324" s="260">
        <v>1</v>
      </c>
      <c r="K324" s="103">
        <v>200</v>
      </c>
      <c r="L324" s="151">
        <v>300</v>
      </c>
      <c r="M324" s="103">
        <v>400</v>
      </c>
      <c r="N324" s="65">
        <v>1</v>
      </c>
      <c r="O324" s="45">
        <f t="shared" si="134"/>
        <v>200</v>
      </c>
      <c r="P324" s="278">
        <v>300</v>
      </c>
      <c r="Q324" s="103">
        <f t="shared" si="135"/>
        <v>300</v>
      </c>
      <c r="R324" s="103">
        <f t="shared" si="136"/>
        <v>300</v>
      </c>
      <c r="S324" s="151">
        <f>P324</f>
        <v>300</v>
      </c>
      <c r="T324" s="151">
        <f t="shared" ref="T324:V325" si="168">Q324</f>
        <v>300</v>
      </c>
      <c r="U324" s="151">
        <f t="shared" si="168"/>
        <v>300</v>
      </c>
      <c r="V324" s="151">
        <f t="shared" si="168"/>
        <v>300</v>
      </c>
      <c r="W324" s="151">
        <f>T324</f>
        <v>300</v>
      </c>
      <c r="X324" s="151">
        <f>U324</f>
        <v>300</v>
      </c>
      <c r="Y324" s="151">
        <f t="shared" si="145"/>
        <v>300</v>
      </c>
      <c r="Z324" s="48" t="s">
        <v>3341</v>
      </c>
      <c r="AA324" s="206" t="s">
        <v>3135</v>
      </c>
    </row>
    <row r="325" spans="1:27" ht="37.5" customHeight="1" x14ac:dyDescent="0.25">
      <c r="A325" s="353"/>
      <c r="B325" s="334"/>
      <c r="C325" s="206" t="s">
        <v>899</v>
      </c>
      <c r="D325" s="206" t="s">
        <v>909</v>
      </c>
      <c r="E325" s="8">
        <v>100</v>
      </c>
      <c r="F325" s="33">
        <v>120</v>
      </c>
      <c r="G325" s="258">
        <v>200</v>
      </c>
      <c r="H325" s="279"/>
      <c r="I325" s="292">
        <v>160</v>
      </c>
      <c r="J325" s="260">
        <v>1</v>
      </c>
      <c r="K325" s="103">
        <v>200</v>
      </c>
      <c r="L325" s="151">
        <v>300</v>
      </c>
      <c r="M325" s="103">
        <v>400</v>
      </c>
      <c r="N325" s="65">
        <v>1</v>
      </c>
      <c r="O325" s="45">
        <f t="shared" si="134"/>
        <v>200</v>
      </c>
      <c r="P325" s="278">
        <v>300</v>
      </c>
      <c r="Q325" s="103">
        <f t="shared" si="135"/>
        <v>300</v>
      </c>
      <c r="R325" s="103">
        <f t="shared" si="136"/>
        <v>300</v>
      </c>
      <c r="S325" s="151">
        <f>P325</f>
        <v>300</v>
      </c>
      <c r="T325" s="151">
        <f t="shared" si="168"/>
        <v>300</v>
      </c>
      <c r="U325" s="151">
        <f t="shared" si="168"/>
        <v>300</v>
      </c>
      <c r="V325" s="151">
        <f t="shared" si="168"/>
        <v>300</v>
      </c>
      <c r="W325" s="151">
        <f>T325</f>
        <v>300</v>
      </c>
      <c r="X325" s="151">
        <f>U325</f>
        <v>300</v>
      </c>
      <c r="Y325" s="151">
        <f t="shared" si="145"/>
        <v>300</v>
      </c>
      <c r="Z325" s="48" t="s">
        <v>3341</v>
      </c>
      <c r="AA325" s="206" t="s">
        <v>3135</v>
      </c>
    </row>
    <row r="326" spans="1:27" ht="29.25" customHeight="1" x14ac:dyDescent="0.25">
      <c r="A326" s="353"/>
      <c r="B326" s="334"/>
      <c r="C326" s="206" t="s">
        <v>910</v>
      </c>
      <c r="D326" s="206" t="s">
        <v>3177</v>
      </c>
      <c r="E326" s="8">
        <v>100</v>
      </c>
      <c r="F326" s="33">
        <v>210</v>
      </c>
      <c r="G326" s="258">
        <v>200</v>
      </c>
      <c r="H326" s="279">
        <v>500</v>
      </c>
      <c r="I326" s="292">
        <v>300</v>
      </c>
      <c r="J326" s="260">
        <v>1</v>
      </c>
      <c r="K326" s="103">
        <v>480</v>
      </c>
      <c r="L326" s="151">
        <v>600</v>
      </c>
      <c r="M326" s="103">
        <v>720</v>
      </c>
      <c r="N326" s="65">
        <v>1</v>
      </c>
      <c r="O326" s="45">
        <f t="shared" si="134"/>
        <v>200</v>
      </c>
      <c r="P326" s="278">
        <v>600</v>
      </c>
      <c r="Q326" s="103">
        <f t="shared" si="135"/>
        <v>600</v>
      </c>
      <c r="R326" s="103">
        <f t="shared" si="136"/>
        <v>600</v>
      </c>
      <c r="S326" s="151">
        <f>P326*0.6</f>
        <v>360</v>
      </c>
      <c r="T326" s="151">
        <f t="shared" ref="T326:V327" si="169">Q326*0.6</f>
        <v>360</v>
      </c>
      <c r="U326" s="151">
        <f t="shared" si="169"/>
        <v>360</v>
      </c>
      <c r="V326" s="151">
        <f t="shared" si="169"/>
        <v>216</v>
      </c>
      <c r="W326" s="151">
        <f>T326*0.6</f>
        <v>216</v>
      </c>
      <c r="X326" s="151">
        <f>U326*0.6</f>
        <v>216</v>
      </c>
      <c r="Y326" s="151">
        <f t="shared" si="145"/>
        <v>360</v>
      </c>
      <c r="Z326" s="48" t="s">
        <v>3341</v>
      </c>
      <c r="AA326" s="206" t="s">
        <v>3178</v>
      </c>
    </row>
    <row r="327" spans="1:27" ht="56.25" x14ac:dyDescent="0.25">
      <c r="A327" s="353"/>
      <c r="B327" s="334"/>
      <c r="C327" s="206" t="s">
        <v>3177</v>
      </c>
      <c r="D327" s="206" t="s">
        <v>3179</v>
      </c>
      <c r="E327" s="8"/>
      <c r="F327" s="33"/>
      <c r="G327" s="258">
        <v>200</v>
      </c>
      <c r="H327" s="279">
        <v>300</v>
      </c>
      <c r="I327" s="292"/>
      <c r="J327" s="260"/>
      <c r="K327" s="103">
        <v>400</v>
      </c>
      <c r="L327" s="151">
        <v>500</v>
      </c>
      <c r="M327" s="103">
        <v>600</v>
      </c>
      <c r="N327" s="65"/>
      <c r="O327" s="45">
        <f t="shared" si="134"/>
        <v>0</v>
      </c>
      <c r="P327" s="278">
        <v>500</v>
      </c>
      <c r="Q327" s="103">
        <f t="shared" si="135"/>
        <v>500</v>
      </c>
      <c r="R327" s="103">
        <f t="shared" si="136"/>
        <v>500</v>
      </c>
      <c r="S327" s="151">
        <f>P327*0.6</f>
        <v>300</v>
      </c>
      <c r="T327" s="151">
        <f t="shared" si="169"/>
        <v>300</v>
      </c>
      <c r="U327" s="151">
        <f t="shared" si="169"/>
        <v>300</v>
      </c>
      <c r="V327" s="151">
        <f t="shared" si="169"/>
        <v>180</v>
      </c>
      <c r="W327" s="151">
        <f>T327*0.6</f>
        <v>180</v>
      </c>
      <c r="X327" s="151">
        <f>U327*0.6</f>
        <v>180</v>
      </c>
      <c r="Y327" s="151">
        <f t="shared" si="145"/>
        <v>300</v>
      </c>
      <c r="Z327" s="103" t="s">
        <v>3350</v>
      </c>
      <c r="AA327" s="206" t="s">
        <v>3178</v>
      </c>
    </row>
    <row r="328" spans="1:27" ht="56.25" x14ac:dyDescent="0.25">
      <c r="A328" s="353"/>
      <c r="B328" s="334"/>
      <c r="C328" s="206" t="s">
        <v>3179</v>
      </c>
      <c r="D328" s="206" t="s">
        <v>32</v>
      </c>
      <c r="E328" s="8"/>
      <c r="F328" s="33"/>
      <c r="G328" s="258">
        <v>200</v>
      </c>
      <c r="H328" s="279">
        <v>200</v>
      </c>
      <c r="I328" s="292"/>
      <c r="J328" s="260"/>
      <c r="K328" s="103">
        <v>240</v>
      </c>
      <c r="L328" s="151">
        <v>300</v>
      </c>
      <c r="M328" s="103">
        <v>360</v>
      </c>
      <c r="N328" s="65"/>
      <c r="O328" s="45">
        <f t="shared" si="134"/>
        <v>0</v>
      </c>
      <c r="P328" s="278">
        <v>300</v>
      </c>
      <c r="Q328" s="103">
        <f t="shared" si="135"/>
        <v>300</v>
      </c>
      <c r="R328" s="103">
        <f t="shared" si="136"/>
        <v>300</v>
      </c>
      <c r="S328" s="151">
        <v>200</v>
      </c>
      <c r="T328" s="151">
        <v>201</v>
      </c>
      <c r="U328" s="151">
        <v>202</v>
      </c>
      <c r="V328" s="151">
        <v>203</v>
      </c>
      <c r="W328" s="151">
        <v>204</v>
      </c>
      <c r="X328" s="151">
        <v>205</v>
      </c>
      <c r="Y328" s="155" t="s">
        <v>2292</v>
      </c>
      <c r="Z328" s="103" t="s">
        <v>3469</v>
      </c>
      <c r="AA328" s="206" t="s">
        <v>3178</v>
      </c>
    </row>
    <row r="329" spans="1:27" ht="25.5" customHeight="1" x14ac:dyDescent="0.25">
      <c r="A329" s="353"/>
      <c r="B329" s="334"/>
      <c r="C329" s="206" t="s">
        <v>911</v>
      </c>
      <c r="D329" s="206" t="s">
        <v>912</v>
      </c>
      <c r="E329" s="8">
        <v>100</v>
      </c>
      <c r="F329" s="33">
        <v>100</v>
      </c>
      <c r="G329" s="258">
        <v>200</v>
      </c>
      <c r="H329" s="279"/>
      <c r="I329" s="292">
        <v>140</v>
      </c>
      <c r="J329" s="260">
        <v>1.2</v>
      </c>
      <c r="K329" s="103"/>
      <c r="L329" s="151"/>
      <c r="M329" s="103"/>
      <c r="N329" s="65">
        <v>1.2</v>
      </c>
      <c r="O329" s="45">
        <f t="shared" si="134"/>
        <v>240</v>
      </c>
      <c r="P329" s="278">
        <f>P322-G322+G329</f>
        <v>600</v>
      </c>
      <c r="Q329" s="103">
        <f t="shared" si="135"/>
        <v>600</v>
      </c>
      <c r="R329" s="103">
        <f t="shared" si="136"/>
        <v>600</v>
      </c>
      <c r="S329" s="151">
        <f>P329*0.6</f>
        <v>360</v>
      </c>
      <c r="T329" s="151">
        <f t="shared" ref="T329:V331" si="170">Q329*0.6</f>
        <v>360</v>
      </c>
      <c r="U329" s="151">
        <f t="shared" si="170"/>
        <v>360</v>
      </c>
      <c r="V329" s="151">
        <f t="shared" si="170"/>
        <v>216</v>
      </c>
      <c r="W329" s="151">
        <f t="shared" ref="W329:X331" si="171">T329*0.6</f>
        <v>216</v>
      </c>
      <c r="X329" s="151">
        <f t="shared" si="171"/>
        <v>216</v>
      </c>
      <c r="Y329" s="151">
        <f>S329</f>
        <v>360</v>
      </c>
      <c r="Z329" s="48" t="s">
        <v>3341</v>
      </c>
      <c r="AA329" s="206"/>
    </row>
    <row r="330" spans="1:27" ht="56.25" x14ac:dyDescent="0.25">
      <c r="A330" s="353"/>
      <c r="B330" s="334"/>
      <c r="C330" s="206" t="s">
        <v>902</v>
      </c>
      <c r="D330" s="206" t="s">
        <v>3180</v>
      </c>
      <c r="E330" s="8">
        <v>100</v>
      </c>
      <c r="F330" s="33">
        <v>150</v>
      </c>
      <c r="G330" s="258">
        <v>200</v>
      </c>
      <c r="H330" s="279">
        <v>500</v>
      </c>
      <c r="I330" s="292">
        <v>200</v>
      </c>
      <c r="J330" s="260">
        <v>1.2</v>
      </c>
      <c r="K330" s="103">
        <v>480</v>
      </c>
      <c r="L330" s="151">
        <v>600</v>
      </c>
      <c r="M330" s="103">
        <v>720</v>
      </c>
      <c r="N330" s="65">
        <v>1.2</v>
      </c>
      <c r="O330" s="45">
        <f t="shared" si="134"/>
        <v>240</v>
      </c>
      <c r="P330" s="278">
        <v>600</v>
      </c>
      <c r="Q330" s="103">
        <f t="shared" si="135"/>
        <v>600</v>
      </c>
      <c r="R330" s="103">
        <f t="shared" si="136"/>
        <v>600</v>
      </c>
      <c r="S330" s="151">
        <f t="shared" ref="S330:S331" si="172">P330*0.6</f>
        <v>360</v>
      </c>
      <c r="T330" s="151">
        <f t="shared" si="170"/>
        <v>360</v>
      </c>
      <c r="U330" s="151">
        <f t="shared" si="170"/>
        <v>360</v>
      </c>
      <c r="V330" s="151">
        <f t="shared" si="170"/>
        <v>216</v>
      </c>
      <c r="W330" s="151">
        <f t="shared" si="171"/>
        <v>216</v>
      </c>
      <c r="X330" s="151">
        <f t="shared" si="171"/>
        <v>216</v>
      </c>
      <c r="Y330" s="151">
        <f t="shared" ref="Y330:Y331" si="173">S330</f>
        <v>360</v>
      </c>
      <c r="Z330" s="103" t="s">
        <v>3350</v>
      </c>
      <c r="AA330" s="206" t="s">
        <v>3178</v>
      </c>
    </row>
    <row r="331" spans="1:27" ht="25.5" customHeight="1" x14ac:dyDescent="0.25">
      <c r="A331" s="353"/>
      <c r="B331" s="334"/>
      <c r="C331" s="206" t="s">
        <v>3180</v>
      </c>
      <c r="D331" s="206" t="s">
        <v>890</v>
      </c>
      <c r="E331" s="8"/>
      <c r="F331" s="33"/>
      <c r="G331" s="258">
        <v>200</v>
      </c>
      <c r="H331" s="279">
        <v>400</v>
      </c>
      <c r="I331" s="292"/>
      <c r="J331" s="260"/>
      <c r="K331" s="103">
        <v>400</v>
      </c>
      <c r="L331" s="151">
        <v>500</v>
      </c>
      <c r="M331" s="103">
        <v>600</v>
      </c>
      <c r="N331" s="65"/>
      <c r="O331" s="45"/>
      <c r="P331" s="278">
        <v>500</v>
      </c>
      <c r="Q331" s="103">
        <f t="shared" si="135"/>
        <v>500</v>
      </c>
      <c r="R331" s="103">
        <f t="shared" si="136"/>
        <v>500</v>
      </c>
      <c r="S331" s="151">
        <f t="shared" si="172"/>
        <v>300</v>
      </c>
      <c r="T331" s="151">
        <f t="shared" si="170"/>
        <v>300</v>
      </c>
      <c r="U331" s="151">
        <f t="shared" si="170"/>
        <v>300</v>
      </c>
      <c r="V331" s="151">
        <f t="shared" si="170"/>
        <v>180</v>
      </c>
      <c r="W331" s="151">
        <f t="shared" si="171"/>
        <v>180</v>
      </c>
      <c r="X331" s="151">
        <f t="shared" si="171"/>
        <v>180</v>
      </c>
      <c r="Y331" s="151">
        <f t="shared" si="173"/>
        <v>300</v>
      </c>
      <c r="Z331" s="48" t="s">
        <v>605</v>
      </c>
      <c r="AA331" s="206" t="s">
        <v>3178</v>
      </c>
    </row>
    <row r="332" spans="1:27" ht="25.5" customHeight="1" x14ac:dyDescent="0.25">
      <c r="A332" s="353"/>
      <c r="B332" s="334"/>
      <c r="C332" s="206" t="s">
        <v>913</v>
      </c>
      <c r="D332" s="206" t="s">
        <v>914</v>
      </c>
      <c r="E332" s="8">
        <v>100</v>
      </c>
      <c r="F332" s="33">
        <v>100</v>
      </c>
      <c r="G332" s="258">
        <v>200</v>
      </c>
      <c r="H332" s="279"/>
      <c r="I332" s="292">
        <v>140</v>
      </c>
      <c r="J332" s="260">
        <v>1</v>
      </c>
      <c r="K332" s="103">
        <v>160</v>
      </c>
      <c r="L332" s="151">
        <v>200</v>
      </c>
      <c r="M332" s="103">
        <v>240</v>
      </c>
      <c r="N332" s="65">
        <v>1</v>
      </c>
      <c r="O332" s="45">
        <f t="shared" si="134"/>
        <v>200</v>
      </c>
      <c r="P332" s="278">
        <v>200</v>
      </c>
      <c r="Q332" s="103">
        <f t="shared" si="135"/>
        <v>200</v>
      </c>
      <c r="R332" s="103">
        <f t="shared" si="136"/>
        <v>200</v>
      </c>
      <c r="S332" s="151">
        <f>O332</f>
        <v>200</v>
      </c>
      <c r="T332" s="151">
        <f t="shared" ref="T332:V334" si="174">P332</f>
        <v>200</v>
      </c>
      <c r="U332" s="151">
        <f t="shared" si="174"/>
        <v>200</v>
      </c>
      <c r="V332" s="151">
        <f t="shared" si="174"/>
        <v>200</v>
      </c>
      <c r="W332" s="151">
        <f t="shared" ref="W332:X334" si="175">S332</f>
        <v>200</v>
      </c>
      <c r="X332" s="151">
        <f t="shared" si="175"/>
        <v>200</v>
      </c>
      <c r="Y332" s="155" t="s">
        <v>2292</v>
      </c>
      <c r="Z332" s="48" t="s">
        <v>2292</v>
      </c>
      <c r="AA332" s="206" t="s">
        <v>3135</v>
      </c>
    </row>
    <row r="333" spans="1:27" ht="21.75" customHeight="1" x14ac:dyDescent="0.25">
      <c r="A333" s="353"/>
      <c r="B333" s="334"/>
      <c r="C333" s="206" t="s">
        <v>907</v>
      </c>
      <c r="D333" s="206" t="s">
        <v>915</v>
      </c>
      <c r="E333" s="8">
        <v>110</v>
      </c>
      <c r="F333" s="33">
        <v>100</v>
      </c>
      <c r="G333" s="258">
        <v>250</v>
      </c>
      <c r="H333" s="279"/>
      <c r="I333" s="292">
        <v>120</v>
      </c>
      <c r="J333" s="260">
        <v>1</v>
      </c>
      <c r="K333" s="103">
        <v>240</v>
      </c>
      <c r="L333" s="151">
        <v>300</v>
      </c>
      <c r="M333" s="103">
        <v>360</v>
      </c>
      <c r="N333" s="65">
        <v>1</v>
      </c>
      <c r="O333" s="45">
        <f t="shared" ref="O333:O396" si="176">G333*N333</f>
        <v>250</v>
      </c>
      <c r="P333" s="278">
        <v>300</v>
      </c>
      <c r="Q333" s="103">
        <f t="shared" ref="Q333:Q396" si="177">P333</f>
        <v>300</v>
      </c>
      <c r="R333" s="103">
        <f t="shared" ref="R333:R396" si="178">P333</f>
        <v>300</v>
      </c>
      <c r="S333" s="151">
        <f t="shared" ref="S333:S334" si="179">O333</f>
        <v>250</v>
      </c>
      <c r="T333" s="151">
        <f t="shared" si="174"/>
        <v>300</v>
      </c>
      <c r="U333" s="151">
        <f t="shared" si="174"/>
        <v>300</v>
      </c>
      <c r="V333" s="151">
        <f t="shared" si="174"/>
        <v>300</v>
      </c>
      <c r="W333" s="151">
        <f t="shared" si="175"/>
        <v>250</v>
      </c>
      <c r="X333" s="151">
        <f t="shared" si="175"/>
        <v>300</v>
      </c>
      <c r="Y333" s="155" t="s">
        <v>2292</v>
      </c>
      <c r="Z333" s="48" t="s">
        <v>2292</v>
      </c>
      <c r="AA333" s="206"/>
    </row>
    <row r="334" spans="1:27" ht="38.25" customHeight="1" x14ac:dyDescent="0.25">
      <c r="A334" s="353"/>
      <c r="B334" s="334"/>
      <c r="C334" s="206" t="s">
        <v>916</v>
      </c>
      <c r="D334" s="206" t="s">
        <v>3181</v>
      </c>
      <c r="E334" s="8">
        <v>100</v>
      </c>
      <c r="F334" s="33">
        <v>150</v>
      </c>
      <c r="G334" s="258">
        <v>200</v>
      </c>
      <c r="H334" s="279">
        <v>400</v>
      </c>
      <c r="I334" s="292">
        <v>200</v>
      </c>
      <c r="J334" s="260">
        <v>1.2</v>
      </c>
      <c r="K334" s="103">
        <v>400</v>
      </c>
      <c r="L334" s="151">
        <v>500</v>
      </c>
      <c r="M334" s="103">
        <v>600</v>
      </c>
      <c r="N334" s="65">
        <v>1.2</v>
      </c>
      <c r="O334" s="45">
        <f t="shared" si="176"/>
        <v>240</v>
      </c>
      <c r="P334" s="278">
        <v>500</v>
      </c>
      <c r="Q334" s="103">
        <f t="shared" si="177"/>
        <v>500</v>
      </c>
      <c r="R334" s="103">
        <f t="shared" si="178"/>
        <v>500</v>
      </c>
      <c r="S334" s="151">
        <f t="shared" si="179"/>
        <v>240</v>
      </c>
      <c r="T334" s="151">
        <f t="shared" si="174"/>
        <v>500</v>
      </c>
      <c r="U334" s="151">
        <f t="shared" si="174"/>
        <v>500</v>
      </c>
      <c r="V334" s="151">
        <f t="shared" si="174"/>
        <v>500</v>
      </c>
      <c r="W334" s="151">
        <f t="shared" si="175"/>
        <v>240</v>
      </c>
      <c r="X334" s="151">
        <f t="shared" si="175"/>
        <v>500</v>
      </c>
      <c r="Y334" s="151">
        <f>S334</f>
        <v>240</v>
      </c>
      <c r="Z334" s="103" t="s">
        <v>3350</v>
      </c>
      <c r="AA334" s="206" t="s">
        <v>3178</v>
      </c>
    </row>
    <row r="335" spans="1:27" ht="34.5" customHeight="1" x14ac:dyDescent="0.25">
      <c r="A335" s="353"/>
      <c r="B335" s="334"/>
      <c r="C335" s="206" t="s">
        <v>3181</v>
      </c>
      <c r="D335" s="206" t="s">
        <v>917</v>
      </c>
      <c r="E335" s="8"/>
      <c r="F335" s="33"/>
      <c r="G335" s="258">
        <v>200</v>
      </c>
      <c r="H335" s="279">
        <v>300</v>
      </c>
      <c r="I335" s="292"/>
      <c r="J335" s="260"/>
      <c r="K335" s="103">
        <v>320</v>
      </c>
      <c r="L335" s="151">
        <v>400</v>
      </c>
      <c r="M335" s="103">
        <v>480</v>
      </c>
      <c r="N335" s="65"/>
      <c r="O335" s="45">
        <f t="shared" si="176"/>
        <v>0</v>
      </c>
      <c r="P335" s="278">
        <v>400</v>
      </c>
      <c r="Q335" s="103">
        <f t="shared" si="177"/>
        <v>400</v>
      </c>
      <c r="R335" s="103">
        <f t="shared" si="178"/>
        <v>400</v>
      </c>
      <c r="S335" s="151">
        <f>P335*0.6</f>
        <v>240</v>
      </c>
      <c r="T335" s="151">
        <f t="shared" ref="T335:V335" si="180">Q335*0.6</f>
        <v>240</v>
      </c>
      <c r="U335" s="151">
        <f t="shared" si="180"/>
        <v>240</v>
      </c>
      <c r="V335" s="151">
        <f t="shared" si="180"/>
        <v>144</v>
      </c>
      <c r="W335" s="151">
        <f>T335*0.6</f>
        <v>144</v>
      </c>
      <c r="X335" s="151">
        <f>U335*0.6</f>
        <v>144</v>
      </c>
      <c r="Y335" s="151">
        <f>S335</f>
        <v>240</v>
      </c>
      <c r="Z335" s="103" t="s">
        <v>3350</v>
      </c>
      <c r="AA335" s="206" t="s">
        <v>3178</v>
      </c>
    </row>
    <row r="336" spans="1:27" ht="23.25" customHeight="1" x14ac:dyDescent="0.25">
      <c r="A336" s="353"/>
      <c r="B336" s="334"/>
      <c r="C336" s="206" t="s">
        <v>918</v>
      </c>
      <c r="D336" s="206" t="s">
        <v>917</v>
      </c>
      <c r="E336" s="8">
        <v>120</v>
      </c>
      <c r="F336" s="33">
        <v>200</v>
      </c>
      <c r="G336" s="258">
        <v>250</v>
      </c>
      <c r="H336" s="279"/>
      <c r="I336" s="292">
        <v>250</v>
      </c>
      <c r="J336" s="260">
        <v>1</v>
      </c>
      <c r="K336" s="103">
        <v>280</v>
      </c>
      <c r="L336" s="151">
        <v>350</v>
      </c>
      <c r="M336" s="103">
        <v>420</v>
      </c>
      <c r="N336" s="65">
        <v>1</v>
      </c>
      <c r="O336" s="45">
        <f t="shared" si="176"/>
        <v>250</v>
      </c>
      <c r="P336" s="278">
        <v>350</v>
      </c>
      <c r="Q336" s="103">
        <f t="shared" si="177"/>
        <v>350</v>
      </c>
      <c r="R336" s="103">
        <f t="shared" si="178"/>
        <v>350</v>
      </c>
      <c r="S336" s="151">
        <f>O336</f>
        <v>250</v>
      </c>
      <c r="T336" s="151">
        <f t="shared" ref="T336:V336" si="181">P336</f>
        <v>350</v>
      </c>
      <c r="U336" s="151">
        <f t="shared" si="181"/>
        <v>350</v>
      </c>
      <c r="V336" s="151">
        <f t="shared" si="181"/>
        <v>350</v>
      </c>
      <c r="W336" s="151">
        <f>S336</f>
        <v>250</v>
      </c>
      <c r="X336" s="151">
        <f>T336</f>
        <v>350</v>
      </c>
      <c r="Y336" s="155" t="s">
        <v>2292</v>
      </c>
      <c r="Z336" s="48" t="s">
        <v>2292</v>
      </c>
      <c r="AA336" s="206" t="s">
        <v>3135</v>
      </c>
    </row>
    <row r="337" spans="1:27" ht="42" customHeight="1" x14ac:dyDescent="0.25">
      <c r="A337" s="353"/>
      <c r="B337" s="334"/>
      <c r="C337" s="206" t="s">
        <v>917</v>
      </c>
      <c r="D337" s="206" t="s">
        <v>3182</v>
      </c>
      <c r="E337" s="8">
        <v>110</v>
      </c>
      <c r="F337" s="33">
        <v>160</v>
      </c>
      <c r="G337" s="258">
        <v>250</v>
      </c>
      <c r="H337" s="279">
        <v>500</v>
      </c>
      <c r="I337" s="292">
        <v>230</v>
      </c>
      <c r="J337" s="260">
        <v>1.2</v>
      </c>
      <c r="K337" s="103">
        <v>480</v>
      </c>
      <c r="L337" s="151">
        <v>600</v>
      </c>
      <c r="M337" s="103">
        <v>720</v>
      </c>
      <c r="N337" s="65">
        <v>1.2</v>
      </c>
      <c r="O337" s="45">
        <f t="shared" si="176"/>
        <v>300</v>
      </c>
      <c r="P337" s="278">
        <v>600</v>
      </c>
      <c r="Q337" s="103">
        <f t="shared" si="177"/>
        <v>600</v>
      </c>
      <c r="R337" s="103">
        <f t="shared" si="178"/>
        <v>600</v>
      </c>
      <c r="S337" s="151">
        <f t="shared" ref="S337:S338" si="182">P337*0.6</f>
        <v>360</v>
      </c>
      <c r="T337" s="151">
        <f t="shared" ref="T337:T338" si="183">Q337*0.6</f>
        <v>360</v>
      </c>
      <c r="U337" s="151">
        <f t="shared" ref="U337:U338" si="184">R337*0.6</f>
        <v>360</v>
      </c>
      <c r="V337" s="151">
        <f t="shared" ref="V337:V338" si="185">S337*0.6</f>
        <v>216</v>
      </c>
      <c r="W337" s="151">
        <f>T337*0.6</f>
        <v>216</v>
      </c>
      <c r="X337" s="151">
        <f>U337*0.6</f>
        <v>216</v>
      </c>
      <c r="Y337" s="151">
        <f>S337</f>
        <v>360</v>
      </c>
      <c r="Z337" s="103" t="s">
        <v>3350</v>
      </c>
      <c r="AA337" s="206" t="s">
        <v>3178</v>
      </c>
    </row>
    <row r="338" spans="1:27" ht="22.5" customHeight="1" x14ac:dyDescent="0.25">
      <c r="A338" s="353"/>
      <c r="B338" s="334"/>
      <c r="C338" s="206" t="s">
        <v>3182</v>
      </c>
      <c r="D338" s="206" t="s">
        <v>3183</v>
      </c>
      <c r="E338" s="8"/>
      <c r="F338" s="33"/>
      <c r="G338" s="258">
        <v>250</v>
      </c>
      <c r="H338" s="279">
        <v>400</v>
      </c>
      <c r="I338" s="292"/>
      <c r="J338" s="260"/>
      <c r="K338" s="103">
        <v>400</v>
      </c>
      <c r="L338" s="151">
        <v>500</v>
      </c>
      <c r="M338" s="103">
        <v>600</v>
      </c>
      <c r="N338" s="65"/>
      <c r="O338" s="45">
        <f t="shared" si="176"/>
        <v>0</v>
      </c>
      <c r="P338" s="278">
        <v>500</v>
      </c>
      <c r="Q338" s="103">
        <f t="shared" si="177"/>
        <v>500</v>
      </c>
      <c r="R338" s="103">
        <f t="shared" si="178"/>
        <v>500</v>
      </c>
      <c r="S338" s="151">
        <f t="shared" si="182"/>
        <v>300</v>
      </c>
      <c r="T338" s="151">
        <f t="shared" si="183"/>
        <v>300</v>
      </c>
      <c r="U338" s="151">
        <f t="shared" si="184"/>
        <v>300</v>
      </c>
      <c r="V338" s="151">
        <f t="shared" si="185"/>
        <v>180</v>
      </c>
      <c r="W338" s="151">
        <f>T338*0.6</f>
        <v>180</v>
      </c>
      <c r="X338" s="151">
        <f>U338*0.6</f>
        <v>180</v>
      </c>
      <c r="Y338" s="151">
        <f t="shared" ref="Y338:Y339" si="186">S338</f>
        <v>300</v>
      </c>
      <c r="Z338" s="48" t="s">
        <v>605</v>
      </c>
      <c r="AA338" s="206" t="s">
        <v>3178</v>
      </c>
    </row>
    <row r="339" spans="1:27" ht="22.5" customHeight="1" x14ac:dyDescent="0.25">
      <c r="A339" s="354"/>
      <c r="B339" s="334"/>
      <c r="C339" s="206" t="s">
        <v>3183</v>
      </c>
      <c r="D339" s="206" t="s">
        <v>3184</v>
      </c>
      <c r="E339" s="8"/>
      <c r="F339" s="33"/>
      <c r="G339" s="258">
        <v>250</v>
      </c>
      <c r="H339" s="279">
        <v>300</v>
      </c>
      <c r="I339" s="292"/>
      <c r="J339" s="260"/>
      <c r="K339" s="103">
        <v>320</v>
      </c>
      <c r="L339" s="151">
        <v>400</v>
      </c>
      <c r="M339" s="103">
        <v>480</v>
      </c>
      <c r="N339" s="65"/>
      <c r="O339" s="45">
        <f t="shared" si="176"/>
        <v>0</v>
      </c>
      <c r="P339" s="278">
        <v>400</v>
      </c>
      <c r="Q339" s="103">
        <f t="shared" si="177"/>
        <v>400</v>
      </c>
      <c r="R339" s="103">
        <f t="shared" si="178"/>
        <v>400</v>
      </c>
      <c r="S339" s="151">
        <v>250</v>
      </c>
      <c r="T339" s="151">
        <v>251</v>
      </c>
      <c r="U339" s="151">
        <v>252</v>
      </c>
      <c r="V339" s="151">
        <v>253</v>
      </c>
      <c r="W339" s="151">
        <v>254</v>
      </c>
      <c r="X339" s="151">
        <v>255</v>
      </c>
      <c r="Y339" s="151">
        <f t="shared" si="186"/>
        <v>250</v>
      </c>
      <c r="Z339" s="48" t="s">
        <v>605</v>
      </c>
      <c r="AA339" s="206" t="s">
        <v>3178</v>
      </c>
    </row>
    <row r="340" spans="1:27" ht="25.5" customHeight="1" x14ac:dyDescent="0.25">
      <c r="A340" s="353">
        <v>4</v>
      </c>
      <c r="B340" s="332" t="s">
        <v>192</v>
      </c>
      <c r="C340" s="206" t="s">
        <v>882</v>
      </c>
      <c r="D340" s="206" t="s">
        <v>919</v>
      </c>
      <c r="E340" s="8">
        <v>250</v>
      </c>
      <c r="F340" s="33">
        <v>250</v>
      </c>
      <c r="G340" s="258">
        <v>350</v>
      </c>
      <c r="H340" s="279"/>
      <c r="I340" s="292">
        <v>300</v>
      </c>
      <c r="J340" s="260">
        <v>1</v>
      </c>
      <c r="K340" s="103"/>
      <c r="L340" s="151"/>
      <c r="M340" s="103"/>
      <c r="N340" s="65">
        <v>1</v>
      </c>
      <c r="O340" s="45">
        <f t="shared" si="176"/>
        <v>350</v>
      </c>
      <c r="P340" s="278">
        <f>G340</f>
        <v>350</v>
      </c>
      <c r="Q340" s="103">
        <f t="shared" si="177"/>
        <v>350</v>
      </c>
      <c r="R340" s="103">
        <f t="shared" si="178"/>
        <v>350</v>
      </c>
      <c r="S340" s="151">
        <f>O340</f>
        <v>350</v>
      </c>
      <c r="T340" s="151">
        <f t="shared" ref="T340:V341" si="187">P340</f>
        <v>350</v>
      </c>
      <c r="U340" s="151">
        <f t="shared" si="187"/>
        <v>350</v>
      </c>
      <c r="V340" s="151">
        <f t="shared" si="187"/>
        <v>350</v>
      </c>
      <c r="W340" s="151">
        <f>S340</f>
        <v>350</v>
      </c>
      <c r="X340" s="151">
        <f>T340</f>
        <v>350</v>
      </c>
      <c r="Y340" s="155" t="s">
        <v>2292</v>
      </c>
      <c r="Z340" s="48" t="s">
        <v>2292</v>
      </c>
      <c r="AA340" s="206"/>
    </row>
    <row r="341" spans="1:27" ht="25.5" customHeight="1" x14ac:dyDescent="0.25">
      <c r="A341" s="354"/>
      <c r="B341" s="333"/>
      <c r="C341" s="206" t="s">
        <v>920</v>
      </c>
      <c r="D341" s="206" t="s">
        <v>921</v>
      </c>
      <c r="E341" s="8"/>
      <c r="F341" s="8">
        <v>200</v>
      </c>
      <c r="G341" s="258">
        <v>250</v>
      </c>
      <c r="H341" s="279"/>
      <c r="I341" s="292">
        <v>300</v>
      </c>
      <c r="J341" s="260">
        <v>1</v>
      </c>
      <c r="K341" s="103"/>
      <c r="L341" s="151"/>
      <c r="M341" s="103"/>
      <c r="N341" s="65">
        <v>1</v>
      </c>
      <c r="O341" s="45">
        <f t="shared" si="176"/>
        <v>250</v>
      </c>
      <c r="P341" s="278">
        <f>G341</f>
        <v>250</v>
      </c>
      <c r="Q341" s="103">
        <f t="shared" si="177"/>
        <v>250</v>
      </c>
      <c r="R341" s="103">
        <f t="shared" si="178"/>
        <v>250</v>
      </c>
      <c r="S341" s="151">
        <f>O341</f>
        <v>250</v>
      </c>
      <c r="T341" s="151">
        <f t="shared" si="187"/>
        <v>250</v>
      </c>
      <c r="U341" s="151">
        <f t="shared" si="187"/>
        <v>250</v>
      </c>
      <c r="V341" s="151">
        <f t="shared" si="187"/>
        <v>250</v>
      </c>
      <c r="W341" s="151">
        <f>S341</f>
        <v>250</v>
      </c>
      <c r="X341" s="151">
        <f>T341</f>
        <v>250</v>
      </c>
      <c r="Y341" s="155" t="s">
        <v>2292</v>
      </c>
      <c r="Z341" s="48" t="s">
        <v>2292</v>
      </c>
      <c r="AA341" s="206"/>
    </row>
    <row r="342" spans="1:27" ht="28.5" customHeight="1" x14ac:dyDescent="0.25">
      <c r="A342" s="60">
        <v>5</v>
      </c>
      <c r="B342" s="329" t="s">
        <v>41</v>
      </c>
      <c r="C342" s="330"/>
      <c r="D342" s="205"/>
      <c r="E342" s="109">
        <v>80</v>
      </c>
      <c r="F342" s="109">
        <v>100</v>
      </c>
      <c r="G342" s="258">
        <v>80</v>
      </c>
      <c r="H342" s="286"/>
      <c r="I342" s="293">
        <v>100</v>
      </c>
      <c r="J342" s="260">
        <v>1</v>
      </c>
      <c r="K342" s="103">
        <v>120</v>
      </c>
      <c r="L342" s="151">
        <v>150</v>
      </c>
      <c r="M342" s="103">
        <v>180</v>
      </c>
      <c r="N342" s="65">
        <v>1</v>
      </c>
      <c r="O342" s="45">
        <f t="shared" si="176"/>
        <v>80</v>
      </c>
      <c r="P342" s="278">
        <v>150</v>
      </c>
      <c r="Q342" s="103">
        <f t="shared" si="177"/>
        <v>150</v>
      </c>
      <c r="R342" s="103">
        <f t="shared" si="178"/>
        <v>150</v>
      </c>
      <c r="S342" s="151">
        <v>100</v>
      </c>
      <c r="T342" s="151">
        <v>101</v>
      </c>
      <c r="U342" s="151">
        <v>102</v>
      </c>
      <c r="V342" s="151">
        <v>103</v>
      </c>
      <c r="W342" s="151">
        <v>104</v>
      </c>
      <c r="X342" s="151">
        <v>105</v>
      </c>
      <c r="Y342" s="151">
        <f>S342</f>
        <v>100</v>
      </c>
      <c r="Z342" s="48" t="s">
        <v>3341</v>
      </c>
      <c r="AA342" s="206" t="s">
        <v>3135</v>
      </c>
    </row>
    <row r="343" spans="1:27" ht="28.5" customHeight="1" x14ac:dyDescent="0.25">
      <c r="A343" s="222">
        <v>6</v>
      </c>
      <c r="B343" s="323" t="s">
        <v>2943</v>
      </c>
      <c r="C343" s="355"/>
      <c r="D343" s="324"/>
      <c r="E343" s="109"/>
      <c r="F343" s="109"/>
      <c r="G343" s="295">
        <v>415</v>
      </c>
      <c r="H343" s="296"/>
      <c r="I343" s="293"/>
      <c r="J343" s="260">
        <v>1</v>
      </c>
      <c r="K343" s="103">
        <v>720</v>
      </c>
      <c r="L343" s="151">
        <v>900</v>
      </c>
      <c r="M343" s="103">
        <v>1080</v>
      </c>
      <c r="N343" s="260">
        <v>1</v>
      </c>
      <c r="O343" s="45">
        <f t="shared" si="176"/>
        <v>415</v>
      </c>
      <c r="P343" s="278">
        <v>900</v>
      </c>
      <c r="Q343" s="103">
        <f t="shared" si="177"/>
        <v>900</v>
      </c>
      <c r="R343" s="103">
        <f t="shared" si="178"/>
        <v>900</v>
      </c>
      <c r="S343" s="151">
        <f>P343*0.6</f>
        <v>540</v>
      </c>
      <c r="T343" s="151">
        <f t="shared" ref="T343:V343" si="188">Q343*0.6</f>
        <v>540</v>
      </c>
      <c r="U343" s="151">
        <f t="shared" si="188"/>
        <v>540</v>
      </c>
      <c r="V343" s="151">
        <f t="shared" si="188"/>
        <v>324</v>
      </c>
      <c r="W343" s="151">
        <f>T343*0.6</f>
        <v>324</v>
      </c>
      <c r="X343" s="151">
        <f>U343*0.6</f>
        <v>324</v>
      </c>
      <c r="Y343" s="151">
        <f t="shared" ref="Y343:Y345" si="189">S343</f>
        <v>540</v>
      </c>
      <c r="Z343" s="48" t="s">
        <v>3341</v>
      </c>
      <c r="AA343" s="206" t="s">
        <v>3043</v>
      </c>
    </row>
    <row r="344" spans="1:27" ht="22.5" customHeight="1" x14ac:dyDescent="0.25">
      <c r="A344" s="9" t="s">
        <v>2619</v>
      </c>
      <c r="B344" s="210" t="s">
        <v>922</v>
      </c>
      <c r="C344" s="15"/>
      <c r="D344" s="15"/>
      <c r="E344" s="16"/>
      <c r="F344" s="16"/>
      <c r="G344" s="258"/>
      <c r="H344" s="279"/>
      <c r="I344" s="218"/>
      <c r="J344" s="260"/>
      <c r="K344" s="103"/>
      <c r="L344" s="151"/>
      <c r="M344" s="103"/>
      <c r="N344" s="65"/>
      <c r="O344" s="45"/>
      <c r="P344" s="278"/>
      <c r="Q344" s="103"/>
      <c r="R344" s="103"/>
      <c r="S344" s="151"/>
      <c r="T344" s="151"/>
      <c r="U344" s="151"/>
      <c r="V344" s="151"/>
      <c r="W344" s="151"/>
      <c r="X344" s="151"/>
      <c r="Y344" s="151">
        <f t="shared" si="189"/>
        <v>0</v>
      </c>
      <c r="Z344" s="48"/>
      <c r="AA344" s="15"/>
    </row>
    <row r="345" spans="1:27" ht="37.5" x14ac:dyDescent="0.25">
      <c r="A345" s="352">
        <v>1</v>
      </c>
      <c r="B345" s="332" t="s">
        <v>9</v>
      </c>
      <c r="C345" s="198" t="s">
        <v>660</v>
      </c>
      <c r="D345" s="198" t="s">
        <v>923</v>
      </c>
      <c r="E345" s="106">
        <v>700</v>
      </c>
      <c r="F345" s="107">
        <v>1000</v>
      </c>
      <c r="G345" s="258">
        <v>2000</v>
      </c>
      <c r="H345" s="282"/>
      <c r="I345" s="297">
        <v>1700</v>
      </c>
      <c r="J345" s="260">
        <v>1.5</v>
      </c>
      <c r="K345" s="103">
        <v>1760</v>
      </c>
      <c r="L345" s="151">
        <v>2200</v>
      </c>
      <c r="M345" s="103">
        <v>3000</v>
      </c>
      <c r="N345" s="65">
        <v>1.5</v>
      </c>
      <c r="O345" s="45">
        <f t="shared" si="176"/>
        <v>3000</v>
      </c>
      <c r="P345" s="278">
        <v>2200</v>
      </c>
      <c r="Q345" s="103">
        <f t="shared" si="177"/>
        <v>2200</v>
      </c>
      <c r="R345" s="103">
        <f t="shared" si="178"/>
        <v>2200</v>
      </c>
      <c r="S345" s="151">
        <f>O345</f>
        <v>3000</v>
      </c>
      <c r="T345" s="151">
        <f t="shared" ref="T345:V346" si="190">P345</f>
        <v>2200</v>
      </c>
      <c r="U345" s="151">
        <f t="shared" si="190"/>
        <v>2200</v>
      </c>
      <c r="V345" s="151">
        <f t="shared" si="190"/>
        <v>2200</v>
      </c>
      <c r="W345" s="151">
        <f>S345</f>
        <v>3000</v>
      </c>
      <c r="X345" s="151">
        <f>T345</f>
        <v>2200</v>
      </c>
      <c r="Y345" s="151">
        <f t="shared" si="189"/>
        <v>3000</v>
      </c>
      <c r="Z345" s="48" t="s">
        <v>3341</v>
      </c>
      <c r="AA345" s="206"/>
    </row>
    <row r="346" spans="1:27" ht="39" customHeight="1" x14ac:dyDescent="0.25">
      <c r="A346" s="353"/>
      <c r="B346" s="334"/>
      <c r="C346" s="198" t="s">
        <v>923</v>
      </c>
      <c r="D346" s="206" t="s">
        <v>2620</v>
      </c>
      <c r="E346" s="8">
        <v>550</v>
      </c>
      <c r="F346" s="33">
        <v>700</v>
      </c>
      <c r="G346" s="258">
        <v>1200</v>
      </c>
      <c r="H346" s="279"/>
      <c r="I346" s="298">
        <v>1700</v>
      </c>
      <c r="J346" s="260">
        <v>1.5</v>
      </c>
      <c r="K346" s="103">
        <v>1760</v>
      </c>
      <c r="L346" s="151">
        <v>2200</v>
      </c>
      <c r="M346" s="103">
        <v>3000</v>
      </c>
      <c r="N346" s="65">
        <v>1.5</v>
      </c>
      <c r="O346" s="45">
        <f t="shared" si="176"/>
        <v>1800</v>
      </c>
      <c r="P346" s="278">
        <v>2200</v>
      </c>
      <c r="Q346" s="103">
        <f t="shared" si="177"/>
        <v>2200</v>
      </c>
      <c r="R346" s="103">
        <f t="shared" si="178"/>
        <v>2200</v>
      </c>
      <c r="S346" s="151">
        <f>O346</f>
        <v>1800</v>
      </c>
      <c r="T346" s="151">
        <f t="shared" si="190"/>
        <v>2200</v>
      </c>
      <c r="U346" s="151">
        <f t="shared" si="190"/>
        <v>2200</v>
      </c>
      <c r="V346" s="151">
        <f t="shared" si="190"/>
        <v>2200</v>
      </c>
      <c r="W346" s="151">
        <f>S346</f>
        <v>1800</v>
      </c>
      <c r="X346" s="151">
        <f>T346</f>
        <v>2200</v>
      </c>
      <c r="Y346" s="151">
        <f>S346</f>
        <v>1800</v>
      </c>
      <c r="Z346" s="48" t="s">
        <v>3341</v>
      </c>
      <c r="AA346" s="206"/>
    </row>
    <row r="347" spans="1:27" x14ac:dyDescent="0.25">
      <c r="A347" s="353"/>
      <c r="B347" s="334"/>
      <c r="C347" s="206" t="s">
        <v>2620</v>
      </c>
      <c r="D347" s="206" t="s">
        <v>2621</v>
      </c>
      <c r="E347" s="8"/>
      <c r="F347" s="33"/>
      <c r="G347" s="258"/>
      <c r="H347" s="279"/>
      <c r="I347" s="298"/>
      <c r="J347" s="260"/>
      <c r="K347" s="103"/>
      <c r="L347" s="151"/>
      <c r="M347" s="103"/>
      <c r="N347" s="65"/>
      <c r="O347" s="45"/>
      <c r="P347" s="278"/>
      <c r="Q347" s="103"/>
      <c r="R347" s="103"/>
      <c r="S347" s="151"/>
      <c r="T347" s="151"/>
      <c r="U347" s="151"/>
      <c r="V347" s="151"/>
      <c r="W347" s="151"/>
      <c r="X347" s="151"/>
      <c r="Y347" s="151"/>
      <c r="Z347" s="48"/>
      <c r="AA347" s="114"/>
    </row>
    <row r="348" spans="1:27" ht="18.75" customHeight="1" x14ac:dyDescent="0.25">
      <c r="A348" s="353"/>
      <c r="B348" s="334"/>
      <c r="C348" s="206"/>
      <c r="D348" s="206" t="s">
        <v>37</v>
      </c>
      <c r="E348" s="8">
        <v>350</v>
      </c>
      <c r="F348" s="33">
        <v>500</v>
      </c>
      <c r="G348" s="258">
        <v>1000</v>
      </c>
      <c r="H348" s="279"/>
      <c r="I348" s="298">
        <v>700</v>
      </c>
      <c r="J348" s="260">
        <v>1.2</v>
      </c>
      <c r="K348" s="103"/>
      <c r="L348" s="151"/>
      <c r="M348" s="103"/>
      <c r="N348" s="65">
        <v>1.2</v>
      </c>
      <c r="O348" s="45">
        <f t="shared" si="176"/>
        <v>1200</v>
      </c>
      <c r="P348" s="278">
        <f>P346-G346+G348</f>
        <v>2000</v>
      </c>
      <c r="Q348" s="103">
        <f t="shared" si="177"/>
        <v>2000</v>
      </c>
      <c r="R348" s="103">
        <f t="shared" si="178"/>
        <v>2000</v>
      </c>
      <c r="S348" s="151">
        <f>P348*0.6</f>
        <v>1200</v>
      </c>
      <c r="T348" s="151">
        <f t="shared" ref="T348:V349" si="191">Q348*0.6</f>
        <v>1200</v>
      </c>
      <c r="U348" s="151">
        <f t="shared" si="191"/>
        <v>1200</v>
      </c>
      <c r="V348" s="151">
        <f t="shared" si="191"/>
        <v>720</v>
      </c>
      <c r="W348" s="151">
        <f>T348*0.6</f>
        <v>720</v>
      </c>
      <c r="X348" s="151">
        <f>U348*0.6</f>
        <v>720</v>
      </c>
      <c r="Y348" s="151">
        <f t="shared" ref="Y348:Y361" si="192">S348</f>
        <v>1200</v>
      </c>
      <c r="Z348" s="48" t="s">
        <v>3341</v>
      </c>
      <c r="AA348" s="206"/>
    </row>
    <row r="349" spans="1:27" ht="18.75" customHeight="1" x14ac:dyDescent="0.25">
      <c r="A349" s="353"/>
      <c r="B349" s="334"/>
      <c r="C349" s="206"/>
      <c r="D349" s="206" t="s">
        <v>924</v>
      </c>
      <c r="E349" s="8">
        <v>300</v>
      </c>
      <c r="F349" s="33">
        <v>400</v>
      </c>
      <c r="G349" s="258">
        <v>500</v>
      </c>
      <c r="H349" s="279"/>
      <c r="I349" s="298">
        <v>750</v>
      </c>
      <c r="J349" s="260">
        <v>1</v>
      </c>
      <c r="K349" s="103"/>
      <c r="L349" s="151"/>
      <c r="M349" s="103"/>
      <c r="N349" s="65">
        <v>1</v>
      </c>
      <c r="O349" s="45">
        <f t="shared" si="176"/>
        <v>500</v>
      </c>
      <c r="P349" s="278">
        <f>P346-G346+G349</f>
        <v>1500</v>
      </c>
      <c r="Q349" s="103">
        <f t="shared" si="177"/>
        <v>1500</v>
      </c>
      <c r="R349" s="103">
        <f t="shared" si="178"/>
        <v>1500</v>
      </c>
      <c r="S349" s="151">
        <f t="shared" ref="S349" si="193">P349*0.6</f>
        <v>900</v>
      </c>
      <c r="T349" s="151">
        <f t="shared" si="191"/>
        <v>900</v>
      </c>
      <c r="U349" s="151">
        <f t="shared" si="191"/>
        <v>900</v>
      </c>
      <c r="V349" s="151">
        <f t="shared" si="191"/>
        <v>540</v>
      </c>
      <c r="W349" s="151">
        <f>T349*0.6</f>
        <v>540</v>
      </c>
      <c r="X349" s="151">
        <f>U349*0.6</f>
        <v>540</v>
      </c>
      <c r="Y349" s="151">
        <f t="shared" si="192"/>
        <v>900</v>
      </c>
      <c r="Z349" s="48" t="s">
        <v>3341</v>
      </c>
      <c r="AA349" s="206"/>
    </row>
    <row r="350" spans="1:27" ht="18.75" customHeight="1" x14ac:dyDescent="0.25">
      <c r="A350" s="353"/>
      <c r="B350" s="334"/>
      <c r="C350" s="206" t="s">
        <v>925</v>
      </c>
      <c r="D350" s="206" t="s">
        <v>926</v>
      </c>
      <c r="E350" s="8">
        <v>850</v>
      </c>
      <c r="F350" s="33">
        <v>1000</v>
      </c>
      <c r="G350" s="258">
        <v>1500</v>
      </c>
      <c r="H350" s="279"/>
      <c r="I350" s="298">
        <v>3750</v>
      </c>
      <c r="J350" s="260">
        <v>1.2</v>
      </c>
      <c r="K350" s="103"/>
      <c r="L350" s="151"/>
      <c r="M350" s="103"/>
      <c r="N350" s="65">
        <v>1.2</v>
      </c>
      <c r="O350" s="45">
        <f t="shared" si="176"/>
        <v>1800</v>
      </c>
      <c r="P350" s="278">
        <f>P346-G346+G350</f>
        <v>2500</v>
      </c>
      <c r="Q350" s="103">
        <f t="shared" si="177"/>
        <v>2500</v>
      </c>
      <c r="R350" s="103">
        <f t="shared" si="178"/>
        <v>2500</v>
      </c>
      <c r="S350" s="151">
        <f>O350</f>
        <v>1800</v>
      </c>
      <c r="T350" s="151">
        <f t="shared" ref="T350:V358" si="194">P350</f>
        <v>2500</v>
      </c>
      <c r="U350" s="151">
        <f t="shared" si="194"/>
        <v>2500</v>
      </c>
      <c r="V350" s="151">
        <f t="shared" si="194"/>
        <v>2500</v>
      </c>
      <c r="W350" s="151">
        <f t="shared" ref="W350:W358" si="195">S350</f>
        <v>1800</v>
      </c>
      <c r="X350" s="151">
        <f t="shared" ref="X350:X358" si="196">T350</f>
        <v>2500</v>
      </c>
      <c r="Y350" s="151">
        <f t="shared" si="192"/>
        <v>1800</v>
      </c>
      <c r="Z350" s="48" t="s">
        <v>3341</v>
      </c>
      <c r="AA350" s="206"/>
    </row>
    <row r="351" spans="1:27" ht="37.5" customHeight="1" x14ac:dyDescent="0.25">
      <c r="A351" s="353"/>
      <c r="B351" s="334"/>
      <c r="C351" s="206" t="s">
        <v>927</v>
      </c>
      <c r="D351" s="206" t="s">
        <v>928</v>
      </c>
      <c r="E351" s="2">
        <v>1100</v>
      </c>
      <c r="F351" s="30">
        <v>1500</v>
      </c>
      <c r="G351" s="258">
        <v>3000</v>
      </c>
      <c r="H351" s="279"/>
      <c r="I351" s="298">
        <v>5700</v>
      </c>
      <c r="J351" s="260">
        <v>1.2</v>
      </c>
      <c r="K351" s="103"/>
      <c r="L351" s="151"/>
      <c r="M351" s="103"/>
      <c r="N351" s="65">
        <v>1.2</v>
      </c>
      <c r="O351" s="45">
        <f t="shared" si="176"/>
        <v>3600</v>
      </c>
      <c r="P351" s="278">
        <f>P346-G346+G351</f>
        <v>4000</v>
      </c>
      <c r="Q351" s="103">
        <f t="shared" si="177"/>
        <v>4000</v>
      </c>
      <c r="R351" s="103">
        <f t="shared" si="178"/>
        <v>4000</v>
      </c>
      <c r="S351" s="151">
        <f>O351</f>
        <v>3600</v>
      </c>
      <c r="T351" s="151">
        <f t="shared" si="194"/>
        <v>4000</v>
      </c>
      <c r="U351" s="151">
        <f t="shared" si="194"/>
        <v>4000</v>
      </c>
      <c r="V351" s="151">
        <f t="shared" si="194"/>
        <v>4000</v>
      </c>
      <c r="W351" s="151">
        <f t="shared" si="195"/>
        <v>3600</v>
      </c>
      <c r="X351" s="151">
        <f t="shared" si="196"/>
        <v>4000</v>
      </c>
      <c r="Y351" s="151">
        <f t="shared" si="192"/>
        <v>3600</v>
      </c>
      <c r="Z351" s="48" t="s">
        <v>3341</v>
      </c>
      <c r="AA351" s="206"/>
    </row>
    <row r="352" spans="1:27" ht="42" customHeight="1" x14ac:dyDescent="0.25">
      <c r="A352" s="354"/>
      <c r="B352" s="333"/>
      <c r="C352" s="206" t="s">
        <v>929</v>
      </c>
      <c r="D352" s="206" t="s">
        <v>930</v>
      </c>
      <c r="E352" s="8">
        <v>600</v>
      </c>
      <c r="F352" s="33">
        <v>800</v>
      </c>
      <c r="G352" s="258">
        <v>1500</v>
      </c>
      <c r="H352" s="279"/>
      <c r="I352" s="298">
        <v>1150</v>
      </c>
      <c r="J352" s="260">
        <v>1.2</v>
      </c>
      <c r="K352" s="103"/>
      <c r="L352" s="151"/>
      <c r="M352" s="103"/>
      <c r="N352" s="65">
        <v>1.2</v>
      </c>
      <c r="O352" s="45">
        <f t="shared" si="176"/>
        <v>1800</v>
      </c>
      <c r="P352" s="278">
        <f>P346-G346+G352</f>
        <v>2500</v>
      </c>
      <c r="Q352" s="103">
        <f t="shared" si="177"/>
        <v>2500</v>
      </c>
      <c r="R352" s="103">
        <f t="shared" si="178"/>
        <v>2500</v>
      </c>
      <c r="S352" s="151">
        <f>O352</f>
        <v>1800</v>
      </c>
      <c r="T352" s="151">
        <f t="shared" si="194"/>
        <v>2500</v>
      </c>
      <c r="U352" s="151">
        <f t="shared" si="194"/>
        <v>2500</v>
      </c>
      <c r="V352" s="151">
        <f t="shared" si="194"/>
        <v>2500</v>
      </c>
      <c r="W352" s="151">
        <f t="shared" si="195"/>
        <v>1800</v>
      </c>
      <c r="X352" s="151">
        <f t="shared" si="196"/>
        <v>2500</v>
      </c>
      <c r="Y352" s="151">
        <f t="shared" si="192"/>
        <v>1800</v>
      </c>
      <c r="Z352" s="48" t="s">
        <v>3341</v>
      </c>
      <c r="AA352" s="206"/>
    </row>
    <row r="353" spans="1:27" ht="21.75" customHeight="1" x14ac:dyDescent="0.25">
      <c r="A353" s="60">
        <v>2</v>
      </c>
      <c r="B353" s="329" t="s">
        <v>931</v>
      </c>
      <c r="C353" s="331"/>
      <c r="D353" s="206"/>
      <c r="E353" s="8">
        <v>600</v>
      </c>
      <c r="F353" s="33"/>
      <c r="G353" s="258">
        <v>1500</v>
      </c>
      <c r="H353" s="279"/>
      <c r="I353" s="298">
        <v>3000</v>
      </c>
      <c r="J353" s="260">
        <v>1.2</v>
      </c>
      <c r="K353" s="103"/>
      <c r="L353" s="151"/>
      <c r="M353" s="103"/>
      <c r="N353" s="65">
        <v>1.2</v>
      </c>
      <c r="O353" s="45">
        <f t="shared" si="176"/>
        <v>1800</v>
      </c>
      <c r="P353" s="278">
        <v>1800</v>
      </c>
      <c r="Q353" s="103">
        <f t="shared" si="177"/>
        <v>1800</v>
      </c>
      <c r="R353" s="103">
        <f t="shared" si="178"/>
        <v>1800</v>
      </c>
      <c r="S353" s="151">
        <f t="shared" ref="S353:S357" si="197">O353</f>
        <v>1800</v>
      </c>
      <c r="T353" s="151">
        <f t="shared" si="194"/>
        <v>1800</v>
      </c>
      <c r="U353" s="151">
        <f t="shared" si="194"/>
        <v>1800</v>
      </c>
      <c r="V353" s="151">
        <f t="shared" si="194"/>
        <v>1800</v>
      </c>
      <c r="W353" s="151">
        <f t="shared" si="195"/>
        <v>1800</v>
      </c>
      <c r="X353" s="151">
        <f t="shared" si="196"/>
        <v>1800</v>
      </c>
      <c r="Y353" s="151">
        <f t="shared" si="192"/>
        <v>1800</v>
      </c>
      <c r="Z353" s="48" t="s">
        <v>3341</v>
      </c>
      <c r="AA353" s="206"/>
    </row>
    <row r="354" spans="1:27" ht="18.75" customHeight="1" x14ac:dyDescent="0.25">
      <c r="A354" s="352">
        <v>3</v>
      </c>
      <c r="B354" s="332" t="s">
        <v>932</v>
      </c>
      <c r="C354" s="206" t="s">
        <v>374</v>
      </c>
      <c r="D354" s="206" t="s">
        <v>933</v>
      </c>
      <c r="E354" s="8">
        <v>450</v>
      </c>
      <c r="F354" s="33">
        <v>450</v>
      </c>
      <c r="G354" s="258">
        <v>700</v>
      </c>
      <c r="H354" s="279"/>
      <c r="I354" s="298">
        <v>2000</v>
      </c>
      <c r="J354" s="260">
        <v>1.2</v>
      </c>
      <c r="K354" s="103"/>
      <c r="L354" s="151"/>
      <c r="M354" s="103"/>
      <c r="N354" s="65">
        <v>1.2</v>
      </c>
      <c r="O354" s="45">
        <f t="shared" si="176"/>
        <v>840</v>
      </c>
      <c r="P354" s="278">
        <v>840</v>
      </c>
      <c r="Q354" s="103">
        <f t="shared" si="177"/>
        <v>840</v>
      </c>
      <c r="R354" s="103">
        <f t="shared" si="178"/>
        <v>840</v>
      </c>
      <c r="S354" s="151">
        <f t="shared" si="197"/>
        <v>840</v>
      </c>
      <c r="T354" s="151">
        <f t="shared" si="194"/>
        <v>840</v>
      </c>
      <c r="U354" s="151">
        <f t="shared" si="194"/>
        <v>840</v>
      </c>
      <c r="V354" s="151">
        <f t="shared" si="194"/>
        <v>840</v>
      </c>
      <c r="W354" s="151">
        <f t="shared" si="195"/>
        <v>840</v>
      </c>
      <c r="X354" s="151">
        <f t="shared" si="196"/>
        <v>840</v>
      </c>
      <c r="Y354" s="151">
        <f t="shared" si="192"/>
        <v>840</v>
      </c>
      <c r="Z354" s="48" t="s">
        <v>3341</v>
      </c>
      <c r="AA354" s="206"/>
    </row>
    <row r="355" spans="1:27" ht="18.75" customHeight="1" x14ac:dyDescent="0.25">
      <c r="A355" s="353"/>
      <c r="B355" s="334"/>
      <c r="C355" s="206" t="s">
        <v>934</v>
      </c>
      <c r="D355" s="206" t="s">
        <v>935</v>
      </c>
      <c r="E355" s="33">
        <v>300</v>
      </c>
      <c r="F355" s="33">
        <v>300</v>
      </c>
      <c r="G355" s="258">
        <v>500</v>
      </c>
      <c r="H355" s="279"/>
      <c r="I355" s="298">
        <v>600</v>
      </c>
      <c r="J355" s="260">
        <v>1.2</v>
      </c>
      <c r="K355" s="103"/>
      <c r="L355" s="151"/>
      <c r="M355" s="103"/>
      <c r="N355" s="65">
        <v>1.2</v>
      </c>
      <c r="O355" s="45">
        <f t="shared" si="176"/>
        <v>600</v>
      </c>
      <c r="P355" s="278">
        <v>600</v>
      </c>
      <c r="Q355" s="103">
        <f t="shared" si="177"/>
        <v>600</v>
      </c>
      <c r="R355" s="103">
        <f t="shared" si="178"/>
        <v>600</v>
      </c>
      <c r="S355" s="151">
        <f t="shared" si="197"/>
        <v>600</v>
      </c>
      <c r="T355" s="151">
        <f t="shared" si="194"/>
        <v>600</v>
      </c>
      <c r="U355" s="151">
        <f t="shared" si="194"/>
        <v>600</v>
      </c>
      <c r="V355" s="151">
        <f t="shared" si="194"/>
        <v>600</v>
      </c>
      <c r="W355" s="151">
        <f t="shared" si="195"/>
        <v>600</v>
      </c>
      <c r="X355" s="151">
        <f t="shared" si="196"/>
        <v>600</v>
      </c>
      <c r="Y355" s="151">
        <f t="shared" si="192"/>
        <v>600</v>
      </c>
      <c r="Z355" s="48" t="s">
        <v>3341</v>
      </c>
      <c r="AA355" s="206"/>
    </row>
    <row r="356" spans="1:27" ht="18.75" customHeight="1" x14ac:dyDescent="0.25">
      <c r="A356" s="354"/>
      <c r="B356" s="333"/>
      <c r="C356" s="206" t="s">
        <v>935</v>
      </c>
      <c r="D356" s="206" t="s">
        <v>783</v>
      </c>
      <c r="E356" s="8">
        <v>200</v>
      </c>
      <c r="F356" s="33">
        <v>200</v>
      </c>
      <c r="G356" s="258">
        <v>300</v>
      </c>
      <c r="H356" s="279"/>
      <c r="I356" s="298">
        <v>400</v>
      </c>
      <c r="J356" s="260">
        <v>1.2</v>
      </c>
      <c r="K356" s="103"/>
      <c r="L356" s="151"/>
      <c r="M356" s="103"/>
      <c r="N356" s="65">
        <v>1.2</v>
      </c>
      <c r="O356" s="45">
        <f t="shared" si="176"/>
        <v>360</v>
      </c>
      <c r="P356" s="278">
        <v>360</v>
      </c>
      <c r="Q356" s="103">
        <f t="shared" si="177"/>
        <v>360</v>
      </c>
      <c r="R356" s="103">
        <f t="shared" si="178"/>
        <v>360</v>
      </c>
      <c r="S356" s="151">
        <f t="shared" si="197"/>
        <v>360</v>
      </c>
      <c r="T356" s="151">
        <f t="shared" si="194"/>
        <v>360</v>
      </c>
      <c r="U356" s="151">
        <f t="shared" si="194"/>
        <v>360</v>
      </c>
      <c r="V356" s="151">
        <f t="shared" si="194"/>
        <v>360</v>
      </c>
      <c r="W356" s="151">
        <f t="shared" si="195"/>
        <v>360</v>
      </c>
      <c r="X356" s="151">
        <f t="shared" si="196"/>
        <v>360</v>
      </c>
      <c r="Y356" s="151">
        <f t="shared" si="192"/>
        <v>360</v>
      </c>
      <c r="Z356" s="48" t="s">
        <v>3341</v>
      </c>
      <c r="AA356" s="206"/>
    </row>
    <row r="357" spans="1:27" ht="18.75" customHeight="1" x14ac:dyDescent="0.25">
      <c r="A357" s="352">
        <v>4</v>
      </c>
      <c r="B357" s="332" t="s">
        <v>936</v>
      </c>
      <c r="C357" s="206" t="s">
        <v>435</v>
      </c>
      <c r="D357" s="206" t="s">
        <v>937</v>
      </c>
      <c r="E357" s="8">
        <v>200</v>
      </c>
      <c r="F357" s="33">
        <v>250</v>
      </c>
      <c r="G357" s="258">
        <v>400</v>
      </c>
      <c r="H357" s="279"/>
      <c r="I357" s="298">
        <v>600</v>
      </c>
      <c r="J357" s="260">
        <v>1.1000000000000001</v>
      </c>
      <c r="K357" s="103"/>
      <c r="L357" s="151"/>
      <c r="M357" s="103"/>
      <c r="N357" s="65">
        <v>1.1000000000000001</v>
      </c>
      <c r="O357" s="45">
        <f t="shared" si="176"/>
        <v>440.00000000000006</v>
      </c>
      <c r="P357" s="278">
        <v>440.00000000000006</v>
      </c>
      <c r="Q357" s="103">
        <f t="shared" si="177"/>
        <v>440.00000000000006</v>
      </c>
      <c r="R357" s="103">
        <f t="shared" si="178"/>
        <v>440.00000000000006</v>
      </c>
      <c r="S357" s="151">
        <f t="shared" si="197"/>
        <v>440.00000000000006</v>
      </c>
      <c r="T357" s="151">
        <f t="shared" si="194"/>
        <v>440.00000000000006</v>
      </c>
      <c r="U357" s="151">
        <f t="shared" si="194"/>
        <v>440.00000000000006</v>
      </c>
      <c r="V357" s="151">
        <f t="shared" si="194"/>
        <v>440.00000000000006</v>
      </c>
      <c r="W357" s="151">
        <f t="shared" si="195"/>
        <v>440.00000000000006</v>
      </c>
      <c r="X357" s="151">
        <f t="shared" si="196"/>
        <v>440.00000000000006</v>
      </c>
      <c r="Y357" s="151">
        <f t="shared" si="192"/>
        <v>440.00000000000006</v>
      </c>
      <c r="Z357" s="48" t="s">
        <v>3341</v>
      </c>
      <c r="AA357" s="206"/>
    </row>
    <row r="358" spans="1:27" ht="18.75" customHeight="1" x14ac:dyDescent="0.25">
      <c r="A358" s="354"/>
      <c r="B358" s="333"/>
      <c r="C358" s="206" t="s">
        <v>937</v>
      </c>
      <c r="D358" s="206" t="s">
        <v>938</v>
      </c>
      <c r="E358" s="33">
        <v>150</v>
      </c>
      <c r="F358" s="33">
        <v>200</v>
      </c>
      <c r="G358" s="258">
        <v>300</v>
      </c>
      <c r="H358" s="279"/>
      <c r="I358" s="298">
        <v>300</v>
      </c>
      <c r="J358" s="260">
        <v>1.1000000000000001</v>
      </c>
      <c r="K358" s="103"/>
      <c r="L358" s="151"/>
      <c r="M358" s="103"/>
      <c r="N358" s="65">
        <v>1.1000000000000001</v>
      </c>
      <c r="O358" s="45">
        <f t="shared" si="176"/>
        <v>330</v>
      </c>
      <c r="P358" s="278">
        <v>330</v>
      </c>
      <c r="Q358" s="103">
        <f t="shared" si="177"/>
        <v>330</v>
      </c>
      <c r="R358" s="103">
        <f t="shared" si="178"/>
        <v>330</v>
      </c>
      <c r="S358" s="151">
        <f>O358</f>
        <v>330</v>
      </c>
      <c r="T358" s="151">
        <f t="shared" si="194"/>
        <v>330</v>
      </c>
      <c r="U358" s="151">
        <f t="shared" si="194"/>
        <v>330</v>
      </c>
      <c r="V358" s="151">
        <f t="shared" si="194"/>
        <v>330</v>
      </c>
      <c r="W358" s="151">
        <f t="shared" si="195"/>
        <v>330</v>
      </c>
      <c r="X358" s="151">
        <f t="shared" si="196"/>
        <v>330</v>
      </c>
      <c r="Y358" s="151">
        <f t="shared" si="192"/>
        <v>330</v>
      </c>
      <c r="Z358" s="48" t="s">
        <v>3341</v>
      </c>
      <c r="AA358" s="206"/>
    </row>
    <row r="359" spans="1:27" ht="23.25" customHeight="1" x14ac:dyDescent="0.25">
      <c r="A359" s="352">
        <v>5</v>
      </c>
      <c r="B359" s="332" t="s">
        <v>939</v>
      </c>
      <c r="C359" s="206" t="s">
        <v>374</v>
      </c>
      <c r="D359" s="206" t="s">
        <v>940</v>
      </c>
      <c r="E359" s="33">
        <v>200</v>
      </c>
      <c r="F359" s="33">
        <v>200</v>
      </c>
      <c r="G359" s="258">
        <v>400</v>
      </c>
      <c r="H359" s="279"/>
      <c r="I359" s="298">
        <v>750</v>
      </c>
      <c r="J359" s="260">
        <v>1.4</v>
      </c>
      <c r="K359" s="103">
        <v>800</v>
      </c>
      <c r="L359" s="151">
        <v>1000</v>
      </c>
      <c r="M359" s="103">
        <v>1200</v>
      </c>
      <c r="N359" s="65">
        <v>1.4</v>
      </c>
      <c r="O359" s="45">
        <f t="shared" si="176"/>
        <v>560</v>
      </c>
      <c r="P359" s="278">
        <v>1000</v>
      </c>
      <c r="Q359" s="103">
        <f t="shared" si="177"/>
        <v>1000</v>
      </c>
      <c r="R359" s="103">
        <f t="shared" si="178"/>
        <v>1000</v>
      </c>
      <c r="S359" s="151">
        <f>P359*0.6</f>
        <v>600</v>
      </c>
      <c r="T359" s="151">
        <f t="shared" ref="T359:V360" si="198">Q359*0.6</f>
        <v>600</v>
      </c>
      <c r="U359" s="151">
        <f t="shared" si="198"/>
        <v>600</v>
      </c>
      <c r="V359" s="151">
        <f t="shared" si="198"/>
        <v>360</v>
      </c>
      <c r="W359" s="151">
        <f>T359*0.6</f>
        <v>360</v>
      </c>
      <c r="X359" s="151">
        <f>U359*0.6</f>
        <v>360</v>
      </c>
      <c r="Y359" s="151">
        <f t="shared" si="192"/>
        <v>600</v>
      </c>
      <c r="Z359" s="48" t="s">
        <v>3341</v>
      </c>
      <c r="AA359" s="206"/>
    </row>
    <row r="360" spans="1:27" ht="20.25" customHeight="1" x14ac:dyDescent="0.25">
      <c r="A360" s="353"/>
      <c r="B360" s="334"/>
      <c r="C360" s="206" t="s">
        <v>940</v>
      </c>
      <c r="D360" s="206" t="s">
        <v>941</v>
      </c>
      <c r="E360" s="33">
        <v>200</v>
      </c>
      <c r="F360" s="33">
        <v>200</v>
      </c>
      <c r="G360" s="258">
        <v>300</v>
      </c>
      <c r="H360" s="279"/>
      <c r="I360" s="298">
        <v>750</v>
      </c>
      <c r="J360" s="260">
        <v>1.4</v>
      </c>
      <c r="K360" s="103">
        <v>800</v>
      </c>
      <c r="L360" s="151">
        <v>1000</v>
      </c>
      <c r="M360" s="103">
        <v>1200</v>
      </c>
      <c r="N360" s="65">
        <v>1.4</v>
      </c>
      <c r="O360" s="45">
        <f t="shared" si="176"/>
        <v>420</v>
      </c>
      <c r="P360" s="278">
        <v>1000</v>
      </c>
      <c r="Q360" s="103">
        <f t="shared" si="177"/>
        <v>1000</v>
      </c>
      <c r="R360" s="103">
        <f t="shared" si="178"/>
        <v>1000</v>
      </c>
      <c r="S360" s="151">
        <f>P360*0.6</f>
        <v>600</v>
      </c>
      <c r="T360" s="151">
        <f t="shared" si="198"/>
        <v>600</v>
      </c>
      <c r="U360" s="151">
        <f t="shared" si="198"/>
        <v>600</v>
      </c>
      <c r="V360" s="151">
        <f t="shared" si="198"/>
        <v>360</v>
      </c>
      <c r="W360" s="151">
        <f>T360*0.6</f>
        <v>360</v>
      </c>
      <c r="X360" s="151">
        <f>U360*0.6</f>
        <v>360</v>
      </c>
      <c r="Y360" s="151">
        <f t="shared" si="192"/>
        <v>600</v>
      </c>
      <c r="Z360" s="48" t="s">
        <v>3341</v>
      </c>
      <c r="AA360" s="206"/>
    </row>
    <row r="361" spans="1:27" ht="37.5" x14ac:dyDescent="0.25">
      <c r="A361" s="354"/>
      <c r="B361" s="333"/>
      <c r="C361" s="206" t="s">
        <v>941</v>
      </c>
      <c r="D361" s="206" t="s">
        <v>942</v>
      </c>
      <c r="E361" s="8">
        <v>200</v>
      </c>
      <c r="F361" s="33">
        <v>200</v>
      </c>
      <c r="G361" s="258">
        <v>300</v>
      </c>
      <c r="H361" s="279"/>
      <c r="I361" s="298">
        <v>400</v>
      </c>
      <c r="J361" s="260">
        <v>1.4</v>
      </c>
      <c r="K361" s="103">
        <v>416</v>
      </c>
      <c r="L361" s="151">
        <v>520</v>
      </c>
      <c r="M361" s="103">
        <v>624</v>
      </c>
      <c r="N361" s="65">
        <v>1.4</v>
      </c>
      <c r="O361" s="45">
        <f t="shared" si="176"/>
        <v>420</v>
      </c>
      <c r="P361" s="278">
        <v>520</v>
      </c>
      <c r="Q361" s="103">
        <f t="shared" si="177"/>
        <v>520</v>
      </c>
      <c r="R361" s="103">
        <f t="shared" si="178"/>
        <v>520</v>
      </c>
      <c r="S361" s="151">
        <f>O361</f>
        <v>420</v>
      </c>
      <c r="T361" s="151">
        <f t="shared" ref="T361:V362" si="199">P361</f>
        <v>520</v>
      </c>
      <c r="U361" s="151">
        <f t="shared" si="199"/>
        <v>520</v>
      </c>
      <c r="V361" s="151">
        <f t="shared" si="199"/>
        <v>520</v>
      </c>
      <c r="W361" s="151">
        <f>S361</f>
        <v>420</v>
      </c>
      <c r="X361" s="151">
        <f>T361</f>
        <v>520</v>
      </c>
      <c r="Y361" s="151">
        <f t="shared" si="192"/>
        <v>420</v>
      </c>
      <c r="Z361" s="48" t="s">
        <v>3341</v>
      </c>
      <c r="AA361" s="206"/>
    </row>
    <row r="362" spans="1:27" ht="23.25" customHeight="1" x14ac:dyDescent="0.25">
      <c r="A362" s="60">
        <v>6</v>
      </c>
      <c r="B362" s="195" t="s">
        <v>943</v>
      </c>
      <c r="C362" s="206" t="s">
        <v>374</v>
      </c>
      <c r="D362" s="206" t="s">
        <v>21</v>
      </c>
      <c r="E362" s="8">
        <v>200</v>
      </c>
      <c r="F362" s="33">
        <v>200</v>
      </c>
      <c r="G362" s="258">
        <v>300</v>
      </c>
      <c r="H362" s="279"/>
      <c r="I362" s="298">
        <v>400</v>
      </c>
      <c r="J362" s="260">
        <v>1</v>
      </c>
      <c r="K362" s="103"/>
      <c r="L362" s="151"/>
      <c r="M362" s="103"/>
      <c r="N362" s="65">
        <v>1</v>
      </c>
      <c r="O362" s="45">
        <f t="shared" si="176"/>
        <v>300</v>
      </c>
      <c r="P362" s="278">
        <f>G362</f>
        <v>300</v>
      </c>
      <c r="Q362" s="103">
        <f t="shared" si="177"/>
        <v>300</v>
      </c>
      <c r="R362" s="103">
        <f t="shared" si="178"/>
        <v>300</v>
      </c>
      <c r="S362" s="151">
        <f t="shared" ref="S362" si="200">O362</f>
        <v>300</v>
      </c>
      <c r="T362" s="151">
        <f t="shared" si="199"/>
        <v>300</v>
      </c>
      <c r="U362" s="151">
        <f t="shared" si="199"/>
        <v>300</v>
      </c>
      <c r="V362" s="151">
        <f t="shared" si="199"/>
        <v>300</v>
      </c>
      <c r="W362" s="151">
        <f>S362</f>
        <v>300</v>
      </c>
      <c r="X362" s="151">
        <f>T362</f>
        <v>300</v>
      </c>
      <c r="Y362" s="155" t="s">
        <v>2292</v>
      </c>
      <c r="Z362" s="48" t="s">
        <v>2292</v>
      </c>
      <c r="AA362" s="206"/>
    </row>
    <row r="363" spans="1:27" x14ac:dyDescent="0.25">
      <c r="A363" s="352">
        <v>7</v>
      </c>
      <c r="B363" s="332" t="s">
        <v>944</v>
      </c>
      <c r="C363" s="206" t="s">
        <v>374</v>
      </c>
      <c r="D363" s="206" t="s">
        <v>945</v>
      </c>
      <c r="E363" s="33">
        <v>300</v>
      </c>
      <c r="F363" s="33">
        <v>350</v>
      </c>
      <c r="G363" s="258">
        <v>500</v>
      </c>
      <c r="H363" s="279"/>
      <c r="I363" s="298">
        <v>1000</v>
      </c>
      <c r="J363" s="260">
        <v>1.5</v>
      </c>
      <c r="K363" s="103">
        <v>1040</v>
      </c>
      <c r="L363" s="151">
        <v>1300</v>
      </c>
      <c r="M363" s="103">
        <v>1560</v>
      </c>
      <c r="N363" s="65">
        <v>1.5</v>
      </c>
      <c r="O363" s="45">
        <f t="shared" si="176"/>
        <v>750</v>
      </c>
      <c r="P363" s="278">
        <v>1300</v>
      </c>
      <c r="Q363" s="103">
        <f t="shared" si="177"/>
        <v>1300</v>
      </c>
      <c r="R363" s="103">
        <f t="shared" si="178"/>
        <v>1300</v>
      </c>
      <c r="S363" s="151">
        <f>P363*0.6</f>
        <v>780</v>
      </c>
      <c r="T363" s="151">
        <f t="shared" ref="T363:V363" si="201">Q363*0.6</f>
        <v>780</v>
      </c>
      <c r="U363" s="151">
        <f t="shared" si="201"/>
        <v>780</v>
      </c>
      <c r="V363" s="151">
        <f t="shared" si="201"/>
        <v>468</v>
      </c>
      <c r="W363" s="151">
        <f>T363*0.6</f>
        <v>468</v>
      </c>
      <c r="X363" s="151">
        <f>U363*0.6</f>
        <v>468</v>
      </c>
      <c r="Y363" s="151">
        <f>S363</f>
        <v>780</v>
      </c>
      <c r="Z363" s="48" t="s">
        <v>3341</v>
      </c>
      <c r="AA363" s="206"/>
    </row>
    <row r="364" spans="1:27" ht="37.5" customHeight="1" x14ac:dyDescent="0.25">
      <c r="A364" s="354"/>
      <c r="B364" s="333"/>
      <c r="C364" s="206" t="s">
        <v>946</v>
      </c>
      <c r="D364" s="206" t="s">
        <v>21</v>
      </c>
      <c r="E364" s="8">
        <v>200</v>
      </c>
      <c r="F364" s="33">
        <v>250</v>
      </c>
      <c r="G364" s="258">
        <v>300</v>
      </c>
      <c r="H364" s="279"/>
      <c r="I364" s="298">
        <v>400</v>
      </c>
      <c r="J364" s="260">
        <v>1.5</v>
      </c>
      <c r="K364" s="103">
        <v>416</v>
      </c>
      <c r="L364" s="151">
        <v>520</v>
      </c>
      <c r="M364" s="103">
        <v>624</v>
      </c>
      <c r="N364" s="65">
        <v>1.5</v>
      </c>
      <c r="O364" s="45">
        <f t="shared" si="176"/>
        <v>450</v>
      </c>
      <c r="P364" s="278">
        <v>520</v>
      </c>
      <c r="Q364" s="103">
        <f t="shared" si="177"/>
        <v>520</v>
      </c>
      <c r="R364" s="103">
        <f t="shared" si="178"/>
        <v>520</v>
      </c>
      <c r="S364" s="151">
        <f>P364</f>
        <v>520</v>
      </c>
      <c r="T364" s="151">
        <f t="shared" ref="T364:V364" si="202">Q364</f>
        <v>520</v>
      </c>
      <c r="U364" s="151">
        <f t="shared" si="202"/>
        <v>520</v>
      </c>
      <c r="V364" s="151">
        <f t="shared" si="202"/>
        <v>520</v>
      </c>
      <c r="W364" s="151">
        <f>T364</f>
        <v>520</v>
      </c>
      <c r="X364" s="151">
        <f>U364</f>
        <v>520</v>
      </c>
      <c r="Y364" s="151">
        <f t="shared" ref="Y364:Y370" si="203">S364</f>
        <v>520</v>
      </c>
      <c r="Z364" s="48" t="s">
        <v>3341</v>
      </c>
      <c r="AA364" s="206"/>
    </row>
    <row r="365" spans="1:27" ht="18.75" customHeight="1" x14ac:dyDescent="0.25">
      <c r="A365" s="352">
        <v>8</v>
      </c>
      <c r="B365" s="332" t="s">
        <v>947</v>
      </c>
      <c r="C365" s="206" t="s">
        <v>374</v>
      </c>
      <c r="D365" s="206" t="s">
        <v>948</v>
      </c>
      <c r="E365" s="8">
        <v>350</v>
      </c>
      <c r="F365" s="33">
        <v>400</v>
      </c>
      <c r="G365" s="258">
        <v>550</v>
      </c>
      <c r="H365" s="279"/>
      <c r="I365" s="298">
        <v>1500</v>
      </c>
      <c r="J365" s="260">
        <v>1.5</v>
      </c>
      <c r="K365" s="103">
        <v>1560</v>
      </c>
      <c r="L365" s="151">
        <v>1950</v>
      </c>
      <c r="M365" s="103">
        <v>2340</v>
      </c>
      <c r="N365" s="65">
        <v>1.5</v>
      </c>
      <c r="O365" s="45">
        <f t="shared" si="176"/>
        <v>825</v>
      </c>
      <c r="P365" s="278">
        <v>1950</v>
      </c>
      <c r="Q365" s="103">
        <f t="shared" si="177"/>
        <v>1950</v>
      </c>
      <c r="R365" s="103">
        <f t="shared" si="178"/>
        <v>1950</v>
      </c>
      <c r="S365" s="151">
        <f>P365*0.6</f>
        <v>1170</v>
      </c>
      <c r="T365" s="151">
        <f t="shared" ref="T365:V368" si="204">Q365*0.6</f>
        <v>1170</v>
      </c>
      <c r="U365" s="151">
        <f t="shared" si="204"/>
        <v>1170</v>
      </c>
      <c r="V365" s="151">
        <f t="shared" si="204"/>
        <v>702</v>
      </c>
      <c r="W365" s="151">
        <f t="shared" ref="W365:X368" si="205">T365*0.6</f>
        <v>702</v>
      </c>
      <c r="X365" s="151">
        <f t="shared" si="205"/>
        <v>702</v>
      </c>
      <c r="Y365" s="151">
        <f t="shared" si="203"/>
        <v>1170</v>
      </c>
      <c r="Z365" s="48" t="s">
        <v>3341</v>
      </c>
      <c r="AA365" s="206"/>
    </row>
    <row r="366" spans="1:27" x14ac:dyDescent="0.25">
      <c r="A366" s="353"/>
      <c r="B366" s="334"/>
      <c r="C366" s="206" t="s">
        <v>948</v>
      </c>
      <c r="D366" s="206" t="s">
        <v>949</v>
      </c>
      <c r="E366" s="8">
        <v>200</v>
      </c>
      <c r="F366" s="33">
        <v>300</v>
      </c>
      <c r="G366" s="258">
        <v>400</v>
      </c>
      <c r="H366" s="279"/>
      <c r="I366" s="298">
        <v>800</v>
      </c>
      <c r="J366" s="260">
        <v>1.5</v>
      </c>
      <c r="K366" s="103">
        <v>880</v>
      </c>
      <c r="L366" s="151">
        <v>1100</v>
      </c>
      <c r="M366" s="103">
        <v>1320</v>
      </c>
      <c r="N366" s="65">
        <v>1.5</v>
      </c>
      <c r="O366" s="45">
        <f t="shared" si="176"/>
        <v>600</v>
      </c>
      <c r="P366" s="278">
        <v>1100</v>
      </c>
      <c r="Q366" s="103">
        <f t="shared" si="177"/>
        <v>1100</v>
      </c>
      <c r="R366" s="103">
        <f t="shared" si="178"/>
        <v>1100</v>
      </c>
      <c r="S366" s="151">
        <f t="shared" ref="S366:S368" si="206">P366*0.6</f>
        <v>660</v>
      </c>
      <c r="T366" s="151">
        <f t="shared" si="204"/>
        <v>660</v>
      </c>
      <c r="U366" s="151">
        <f t="shared" si="204"/>
        <v>660</v>
      </c>
      <c r="V366" s="151">
        <f t="shared" si="204"/>
        <v>396</v>
      </c>
      <c r="W366" s="151">
        <f t="shared" si="205"/>
        <v>396</v>
      </c>
      <c r="X366" s="151">
        <f t="shared" si="205"/>
        <v>396</v>
      </c>
      <c r="Y366" s="151">
        <f t="shared" si="203"/>
        <v>660</v>
      </c>
      <c r="Z366" s="48" t="s">
        <v>3341</v>
      </c>
      <c r="AA366" s="206"/>
    </row>
    <row r="367" spans="1:27" ht="18.75" customHeight="1" x14ac:dyDescent="0.25">
      <c r="A367" s="353"/>
      <c r="B367" s="334"/>
      <c r="C367" s="206" t="s">
        <v>949</v>
      </c>
      <c r="D367" s="206" t="s">
        <v>950</v>
      </c>
      <c r="E367" s="33">
        <v>200</v>
      </c>
      <c r="F367" s="33">
        <v>200</v>
      </c>
      <c r="G367" s="258">
        <v>300</v>
      </c>
      <c r="H367" s="279"/>
      <c r="I367" s="298">
        <v>400</v>
      </c>
      <c r="J367" s="260">
        <v>1.2</v>
      </c>
      <c r="K367" s="103"/>
      <c r="L367" s="151"/>
      <c r="M367" s="103"/>
      <c r="N367" s="65">
        <v>1.2</v>
      </c>
      <c r="O367" s="45">
        <f t="shared" si="176"/>
        <v>360</v>
      </c>
      <c r="P367" s="278">
        <f>P365-G365+G367</f>
        <v>1700</v>
      </c>
      <c r="Q367" s="103">
        <f t="shared" si="177"/>
        <v>1700</v>
      </c>
      <c r="R367" s="103">
        <f t="shared" si="178"/>
        <v>1700</v>
      </c>
      <c r="S367" s="151">
        <f t="shared" si="206"/>
        <v>1020</v>
      </c>
      <c r="T367" s="151">
        <f t="shared" si="204"/>
        <v>1020</v>
      </c>
      <c r="U367" s="151">
        <f t="shared" si="204"/>
        <v>1020</v>
      </c>
      <c r="V367" s="151">
        <f t="shared" si="204"/>
        <v>612</v>
      </c>
      <c r="W367" s="151">
        <f t="shared" si="205"/>
        <v>612</v>
      </c>
      <c r="X367" s="151">
        <f t="shared" si="205"/>
        <v>612</v>
      </c>
      <c r="Y367" s="151">
        <f t="shared" si="203"/>
        <v>1020</v>
      </c>
      <c r="Z367" s="48" t="s">
        <v>3341</v>
      </c>
      <c r="AA367" s="206"/>
    </row>
    <row r="368" spans="1:27" ht="37.5" customHeight="1" x14ac:dyDescent="0.25">
      <c r="A368" s="354"/>
      <c r="B368" s="333"/>
      <c r="C368" s="206" t="s">
        <v>949</v>
      </c>
      <c r="D368" s="206" t="s">
        <v>951</v>
      </c>
      <c r="E368" s="8">
        <v>200</v>
      </c>
      <c r="F368" s="33">
        <v>200</v>
      </c>
      <c r="G368" s="258">
        <v>300</v>
      </c>
      <c r="H368" s="279"/>
      <c r="I368" s="298">
        <v>400</v>
      </c>
      <c r="J368" s="260">
        <v>1.2</v>
      </c>
      <c r="K368" s="103"/>
      <c r="L368" s="151"/>
      <c r="M368" s="103"/>
      <c r="N368" s="65">
        <v>1.2</v>
      </c>
      <c r="O368" s="45">
        <f t="shared" si="176"/>
        <v>360</v>
      </c>
      <c r="P368" s="278">
        <f>P365-G365+G368</f>
        <v>1700</v>
      </c>
      <c r="Q368" s="103">
        <f t="shared" si="177"/>
        <v>1700</v>
      </c>
      <c r="R368" s="103">
        <f t="shared" si="178"/>
        <v>1700</v>
      </c>
      <c r="S368" s="151">
        <f t="shared" si="206"/>
        <v>1020</v>
      </c>
      <c r="T368" s="151">
        <f t="shared" si="204"/>
        <v>1020</v>
      </c>
      <c r="U368" s="151">
        <f t="shared" si="204"/>
        <v>1020</v>
      </c>
      <c r="V368" s="151">
        <f t="shared" si="204"/>
        <v>612</v>
      </c>
      <c r="W368" s="151">
        <f t="shared" si="205"/>
        <v>612</v>
      </c>
      <c r="X368" s="151">
        <f t="shared" si="205"/>
        <v>612</v>
      </c>
      <c r="Y368" s="151">
        <f t="shared" si="203"/>
        <v>1020</v>
      </c>
      <c r="Z368" s="48" t="s">
        <v>3341</v>
      </c>
      <c r="AA368" s="206"/>
    </row>
    <row r="369" spans="1:27" ht="18.75" customHeight="1" x14ac:dyDescent="0.25">
      <c r="A369" s="352">
        <v>9</v>
      </c>
      <c r="B369" s="332" t="s">
        <v>952</v>
      </c>
      <c r="C369" s="206" t="s">
        <v>374</v>
      </c>
      <c r="D369" s="206" t="s">
        <v>953</v>
      </c>
      <c r="E369" s="8">
        <v>300</v>
      </c>
      <c r="F369" s="33">
        <v>300</v>
      </c>
      <c r="G369" s="258">
        <v>500</v>
      </c>
      <c r="H369" s="279"/>
      <c r="I369" s="298">
        <v>750</v>
      </c>
      <c r="J369" s="260">
        <v>1.2</v>
      </c>
      <c r="K369" s="103"/>
      <c r="L369" s="151"/>
      <c r="M369" s="103"/>
      <c r="N369" s="65">
        <v>1.2</v>
      </c>
      <c r="O369" s="45">
        <f t="shared" si="176"/>
        <v>600</v>
      </c>
      <c r="P369" s="278">
        <v>600</v>
      </c>
      <c r="Q369" s="103">
        <f t="shared" si="177"/>
        <v>600</v>
      </c>
      <c r="R369" s="103">
        <f t="shared" si="178"/>
        <v>600</v>
      </c>
      <c r="S369" s="151">
        <f>O369</f>
        <v>600</v>
      </c>
      <c r="T369" s="151">
        <f t="shared" ref="T369:V377" si="207">P369</f>
        <v>600</v>
      </c>
      <c r="U369" s="151">
        <f t="shared" si="207"/>
        <v>600</v>
      </c>
      <c r="V369" s="151">
        <f t="shared" si="207"/>
        <v>600</v>
      </c>
      <c r="W369" s="151">
        <f t="shared" ref="W369:W377" si="208">S369</f>
        <v>600</v>
      </c>
      <c r="X369" s="151">
        <f t="shared" ref="X369:X377" si="209">T369</f>
        <v>600</v>
      </c>
      <c r="Y369" s="151">
        <f t="shared" si="203"/>
        <v>600</v>
      </c>
      <c r="Z369" s="48" t="s">
        <v>3341</v>
      </c>
      <c r="AA369" s="206"/>
    </row>
    <row r="370" spans="1:27" ht="21.75" customHeight="1" x14ac:dyDescent="0.25">
      <c r="A370" s="354"/>
      <c r="B370" s="333"/>
      <c r="C370" s="206" t="s">
        <v>954</v>
      </c>
      <c r="D370" s="206" t="s">
        <v>21</v>
      </c>
      <c r="E370" s="33">
        <v>200</v>
      </c>
      <c r="F370" s="33">
        <v>200</v>
      </c>
      <c r="G370" s="258">
        <v>300</v>
      </c>
      <c r="H370" s="279"/>
      <c r="I370" s="298">
        <v>750</v>
      </c>
      <c r="J370" s="260">
        <v>1.2</v>
      </c>
      <c r="K370" s="103"/>
      <c r="L370" s="151"/>
      <c r="M370" s="103"/>
      <c r="N370" s="65">
        <v>1.2</v>
      </c>
      <c r="O370" s="45">
        <f t="shared" si="176"/>
        <v>360</v>
      </c>
      <c r="P370" s="278">
        <v>360</v>
      </c>
      <c r="Q370" s="103">
        <f t="shared" si="177"/>
        <v>360</v>
      </c>
      <c r="R370" s="103">
        <f t="shared" si="178"/>
        <v>360</v>
      </c>
      <c r="S370" s="151">
        <f t="shared" ref="S370:S377" si="210">O370</f>
        <v>360</v>
      </c>
      <c r="T370" s="151">
        <f t="shared" si="207"/>
        <v>360</v>
      </c>
      <c r="U370" s="151">
        <f t="shared" si="207"/>
        <v>360</v>
      </c>
      <c r="V370" s="151">
        <f t="shared" si="207"/>
        <v>360</v>
      </c>
      <c r="W370" s="151">
        <f t="shared" si="208"/>
        <v>360</v>
      </c>
      <c r="X370" s="151">
        <f t="shared" si="209"/>
        <v>360</v>
      </c>
      <c r="Y370" s="151">
        <f t="shared" si="203"/>
        <v>360</v>
      </c>
      <c r="Z370" s="48" t="s">
        <v>3341</v>
      </c>
      <c r="AA370" s="206"/>
    </row>
    <row r="371" spans="1:27" ht="24" customHeight="1" x14ac:dyDescent="0.25">
      <c r="A371" s="60">
        <v>10</v>
      </c>
      <c r="B371" s="195" t="s">
        <v>955</v>
      </c>
      <c r="C371" s="206" t="s">
        <v>374</v>
      </c>
      <c r="D371" s="206" t="s">
        <v>21</v>
      </c>
      <c r="E371" s="8">
        <v>200</v>
      </c>
      <c r="F371" s="33">
        <v>250</v>
      </c>
      <c r="G371" s="258">
        <v>300</v>
      </c>
      <c r="H371" s="279"/>
      <c r="I371" s="298">
        <v>400</v>
      </c>
      <c r="J371" s="260">
        <v>1</v>
      </c>
      <c r="K371" s="103"/>
      <c r="L371" s="151"/>
      <c r="M371" s="103"/>
      <c r="N371" s="65">
        <v>1</v>
      </c>
      <c r="O371" s="45">
        <f t="shared" si="176"/>
        <v>300</v>
      </c>
      <c r="P371" s="278">
        <f t="shared" ref="P371:P388" si="211">G371</f>
        <v>300</v>
      </c>
      <c r="Q371" s="103">
        <f t="shared" si="177"/>
        <v>300</v>
      </c>
      <c r="R371" s="103">
        <f t="shared" si="178"/>
        <v>300</v>
      </c>
      <c r="S371" s="151">
        <f t="shared" si="210"/>
        <v>300</v>
      </c>
      <c r="T371" s="151">
        <f t="shared" si="207"/>
        <v>300</v>
      </c>
      <c r="U371" s="151">
        <f t="shared" si="207"/>
        <v>300</v>
      </c>
      <c r="V371" s="151">
        <f t="shared" si="207"/>
        <v>300</v>
      </c>
      <c r="W371" s="151">
        <f t="shared" si="208"/>
        <v>300</v>
      </c>
      <c r="X371" s="151">
        <f t="shared" si="209"/>
        <v>300</v>
      </c>
      <c r="Y371" s="155" t="s">
        <v>2292</v>
      </c>
      <c r="Z371" s="48" t="s">
        <v>2292</v>
      </c>
      <c r="AA371" s="206"/>
    </row>
    <row r="372" spans="1:27" ht="40.5" customHeight="1" x14ac:dyDescent="0.25">
      <c r="A372" s="60">
        <v>11</v>
      </c>
      <c r="B372" s="195" t="s">
        <v>2568</v>
      </c>
      <c r="C372" s="206" t="s">
        <v>374</v>
      </c>
      <c r="D372" s="206" t="s">
        <v>21</v>
      </c>
      <c r="E372" s="33">
        <v>200</v>
      </c>
      <c r="F372" s="33">
        <v>250</v>
      </c>
      <c r="G372" s="258">
        <v>350</v>
      </c>
      <c r="H372" s="279"/>
      <c r="I372" s="298">
        <v>750</v>
      </c>
      <c r="J372" s="260">
        <v>1.2</v>
      </c>
      <c r="K372" s="103"/>
      <c r="L372" s="151"/>
      <c r="M372" s="103"/>
      <c r="N372" s="65">
        <v>1.2</v>
      </c>
      <c r="O372" s="45">
        <f t="shared" si="176"/>
        <v>420</v>
      </c>
      <c r="P372" s="278">
        <v>420</v>
      </c>
      <c r="Q372" s="103">
        <f t="shared" si="177"/>
        <v>420</v>
      </c>
      <c r="R372" s="103">
        <f t="shared" si="178"/>
        <v>420</v>
      </c>
      <c r="S372" s="151">
        <f t="shared" si="210"/>
        <v>420</v>
      </c>
      <c r="T372" s="151">
        <f t="shared" si="207"/>
        <v>420</v>
      </c>
      <c r="U372" s="151">
        <f t="shared" si="207"/>
        <v>420</v>
      </c>
      <c r="V372" s="151">
        <f t="shared" si="207"/>
        <v>420</v>
      </c>
      <c r="W372" s="151">
        <f t="shared" si="208"/>
        <v>420</v>
      </c>
      <c r="X372" s="151">
        <f t="shared" si="209"/>
        <v>420</v>
      </c>
      <c r="Y372" s="151">
        <f>S372</f>
        <v>420</v>
      </c>
      <c r="Z372" s="48" t="s">
        <v>3341</v>
      </c>
      <c r="AA372" s="206"/>
    </row>
    <row r="373" spans="1:27" ht="22.5" customHeight="1" x14ac:dyDescent="0.25">
      <c r="A373" s="60">
        <v>12</v>
      </c>
      <c r="B373" s="195" t="s">
        <v>956</v>
      </c>
      <c r="C373" s="206" t="s">
        <v>374</v>
      </c>
      <c r="D373" s="206" t="s">
        <v>21</v>
      </c>
      <c r="E373" s="33">
        <v>200</v>
      </c>
      <c r="F373" s="33">
        <v>200</v>
      </c>
      <c r="G373" s="258">
        <v>350</v>
      </c>
      <c r="H373" s="279"/>
      <c r="I373" s="298">
        <v>300</v>
      </c>
      <c r="J373" s="260">
        <v>1.2</v>
      </c>
      <c r="K373" s="103"/>
      <c r="L373" s="151"/>
      <c r="M373" s="103"/>
      <c r="N373" s="65">
        <v>1.2</v>
      </c>
      <c r="O373" s="45">
        <f t="shared" si="176"/>
        <v>420</v>
      </c>
      <c r="P373" s="278">
        <v>420</v>
      </c>
      <c r="Q373" s="103">
        <f t="shared" si="177"/>
        <v>420</v>
      </c>
      <c r="R373" s="103">
        <f t="shared" si="178"/>
        <v>420</v>
      </c>
      <c r="S373" s="151">
        <f t="shared" si="210"/>
        <v>420</v>
      </c>
      <c r="T373" s="151">
        <f t="shared" si="207"/>
        <v>420</v>
      </c>
      <c r="U373" s="151">
        <f t="shared" si="207"/>
        <v>420</v>
      </c>
      <c r="V373" s="151">
        <f t="shared" si="207"/>
        <v>420</v>
      </c>
      <c r="W373" s="151">
        <f t="shared" si="208"/>
        <v>420</v>
      </c>
      <c r="X373" s="151">
        <f t="shared" si="209"/>
        <v>420</v>
      </c>
      <c r="Y373" s="151">
        <f>S373</f>
        <v>420</v>
      </c>
      <c r="Z373" s="48" t="s">
        <v>3341</v>
      </c>
      <c r="AA373" s="206"/>
    </row>
    <row r="374" spans="1:27" ht="41.25" customHeight="1" x14ac:dyDescent="0.25">
      <c r="A374" s="60">
        <v>13</v>
      </c>
      <c r="B374" s="195" t="s">
        <v>957</v>
      </c>
      <c r="C374" s="206" t="s">
        <v>374</v>
      </c>
      <c r="D374" s="206" t="s">
        <v>958</v>
      </c>
      <c r="E374" s="8">
        <v>150</v>
      </c>
      <c r="F374" s="33">
        <v>150</v>
      </c>
      <c r="G374" s="258">
        <v>350</v>
      </c>
      <c r="H374" s="279"/>
      <c r="I374" s="298">
        <v>300</v>
      </c>
      <c r="J374" s="260">
        <v>1</v>
      </c>
      <c r="K374" s="103"/>
      <c r="L374" s="151"/>
      <c r="M374" s="103"/>
      <c r="N374" s="65">
        <v>1</v>
      </c>
      <c r="O374" s="45">
        <f t="shared" si="176"/>
        <v>350</v>
      </c>
      <c r="P374" s="278">
        <f t="shared" si="211"/>
        <v>350</v>
      </c>
      <c r="Q374" s="103">
        <f t="shared" si="177"/>
        <v>350</v>
      </c>
      <c r="R374" s="103">
        <f t="shared" si="178"/>
        <v>350</v>
      </c>
      <c r="S374" s="151">
        <f t="shared" si="210"/>
        <v>350</v>
      </c>
      <c r="T374" s="151">
        <f t="shared" si="207"/>
        <v>350</v>
      </c>
      <c r="U374" s="151">
        <f t="shared" si="207"/>
        <v>350</v>
      </c>
      <c r="V374" s="151">
        <f t="shared" si="207"/>
        <v>350</v>
      </c>
      <c r="W374" s="151">
        <f t="shared" si="208"/>
        <v>350</v>
      </c>
      <c r="X374" s="151">
        <f t="shared" si="209"/>
        <v>350</v>
      </c>
      <c r="Y374" s="155" t="s">
        <v>2292</v>
      </c>
      <c r="Z374" s="48" t="s">
        <v>2292</v>
      </c>
      <c r="AA374" s="206"/>
    </row>
    <row r="375" spans="1:27" ht="40.5" customHeight="1" x14ac:dyDescent="0.25">
      <c r="A375" s="60">
        <v>14</v>
      </c>
      <c r="B375" s="195" t="s">
        <v>959</v>
      </c>
      <c r="C375" s="206" t="s">
        <v>374</v>
      </c>
      <c r="D375" s="206" t="s">
        <v>960</v>
      </c>
      <c r="E375" s="33">
        <v>200</v>
      </c>
      <c r="F375" s="33">
        <v>250</v>
      </c>
      <c r="G375" s="258">
        <v>350</v>
      </c>
      <c r="H375" s="279"/>
      <c r="I375" s="298">
        <v>400</v>
      </c>
      <c r="J375" s="260">
        <v>1.2</v>
      </c>
      <c r="K375" s="103"/>
      <c r="L375" s="151"/>
      <c r="M375" s="103"/>
      <c r="N375" s="65">
        <v>1.2</v>
      </c>
      <c r="O375" s="45">
        <f t="shared" si="176"/>
        <v>420</v>
      </c>
      <c r="P375" s="278">
        <v>420</v>
      </c>
      <c r="Q375" s="103">
        <f t="shared" si="177"/>
        <v>420</v>
      </c>
      <c r="R375" s="103">
        <f t="shared" si="178"/>
        <v>420</v>
      </c>
      <c r="S375" s="151">
        <f t="shared" si="210"/>
        <v>420</v>
      </c>
      <c r="T375" s="151">
        <f t="shared" si="207"/>
        <v>420</v>
      </c>
      <c r="U375" s="151">
        <f t="shared" si="207"/>
        <v>420</v>
      </c>
      <c r="V375" s="151">
        <f t="shared" si="207"/>
        <v>420</v>
      </c>
      <c r="W375" s="151">
        <f t="shared" si="208"/>
        <v>420</v>
      </c>
      <c r="X375" s="151">
        <f t="shared" si="209"/>
        <v>420</v>
      </c>
      <c r="Y375" s="151">
        <f>S375</f>
        <v>420</v>
      </c>
      <c r="Z375" s="48" t="s">
        <v>3341</v>
      </c>
      <c r="AA375" s="206"/>
    </row>
    <row r="376" spans="1:27" ht="21" customHeight="1" x14ac:dyDescent="0.25">
      <c r="A376" s="60">
        <v>15</v>
      </c>
      <c r="B376" s="195" t="s">
        <v>1149</v>
      </c>
      <c r="C376" s="206" t="s">
        <v>374</v>
      </c>
      <c r="D376" s="206" t="s">
        <v>21</v>
      </c>
      <c r="E376" s="8">
        <v>200</v>
      </c>
      <c r="F376" s="33">
        <v>250</v>
      </c>
      <c r="G376" s="258">
        <v>350</v>
      </c>
      <c r="H376" s="279"/>
      <c r="I376" s="298">
        <v>400</v>
      </c>
      <c r="J376" s="260">
        <v>1.1000000000000001</v>
      </c>
      <c r="K376" s="103"/>
      <c r="L376" s="151"/>
      <c r="M376" s="103"/>
      <c r="N376" s="65">
        <v>1.1000000000000001</v>
      </c>
      <c r="O376" s="45">
        <f t="shared" si="176"/>
        <v>385.00000000000006</v>
      </c>
      <c r="P376" s="278">
        <v>385.00000000000006</v>
      </c>
      <c r="Q376" s="103">
        <f t="shared" si="177"/>
        <v>385.00000000000006</v>
      </c>
      <c r="R376" s="103">
        <f t="shared" si="178"/>
        <v>385.00000000000006</v>
      </c>
      <c r="S376" s="151">
        <f t="shared" si="210"/>
        <v>385.00000000000006</v>
      </c>
      <c r="T376" s="151">
        <f t="shared" si="207"/>
        <v>385.00000000000006</v>
      </c>
      <c r="U376" s="151">
        <f t="shared" si="207"/>
        <v>385.00000000000006</v>
      </c>
      <c r="V376" s="151">
        <f t="shared" si="207"/>
        <v>385.00000000000006</v>
      </c>
      <c r="W376" s="151">
        <f t="shared" si="208"/>
        <v>385.00000000000006</v>
      </c>
      <c r="X376" s="151">
        <f t="shared" si="209"/>
        <v>385.00000000000006</v>
      </c>
      <c r="Y376" s="151">
        <f t="shared" ref="Y376:Y378" si="212">S376</f>
        <v>385.00000000000006</v>
      </c>
      <c r="Z376" s="48" t="s">
        <v>3341</v>
      </c>
      <c r="AA376" s="206"/>
    </row>
    <row r="377" spans="1:27" ht="22.5" customHeight="1" x14ac:dyDescent="0.25">
      <c r="A377" s="60">
        <v>16</v>
      </c>
      <c r="B377" s="195" t="s">
        <v>961</v>
      </c>
      <c r="C377" s="206" t="s">
        <v>374</v>
      </c>
      <c r="D377" s="206" t="s">
        <v>21</v>
      </c>
      <c r="E377" s="33">
        <v>200</v>
      </c>
      <c r="F377" s="33">
        <v>300</v>
      </c>
      <c r="G377" s="258">
        <v>500</v>
      </c>
      <c r="H377" s="279"/>
      <c r="I377" s="298">
        <v>1800</v>
      </c>
      <c r="J377" s="260">
        <v>1.2</v>
      </c>
      <c r="K377" s="103"/>
      <c r="L377" s="151"/>
      <c r="M377" s="103"/>
      <c r="N377" s="65">
        <v>1.2</v>
      </c>
      <c r="O377" s="45">
        <f t="shared" si="176"/>
        <v>600</v>
      </c>
      <c r="P377" s="278">
        <v>600</v>
      </c>
      <c r="Q377" s="103">
        <f t="shared" si="177"/>
        <v>600</v>
      </c>
      <c r="R377" s="103">
        <f t="shared" si="178"/>
        <v>600</v>
      </c>
      <c r="S377" s="151">
        <f t="shared" si="210"/>
        <v>600</v>
      </c>
      <c r="T377" s="151">
        <f t="shared" si="207"/>
        <v>600</v>
      </c>
      <c r="U377" s="151">
        <f t="shared" si="207"/>
        <v>600</v>
      </c>
      <c r="V377" s="151">
        <f t="shared" si="207"/>
        <v>600</v>
      </c>
      <c r="W377" s="151">
        <f t="shared" si="208"/>
        <v>600</v>
      </c>
      <c r="X377" s="151">
        <f t="shared" si="209"/>
        <v>600</v>
      </c>
      <c r="Y377" s="151">
        <f t="shared" si="212"/>
        <v>600</v>
      </c>
      <c r="Z377" s="48" t="s">
        <v>3341</v>
      </c>
      <c r="AA377" s="206"/>
    </row>
    <row r="378" spans="1:27" ht="21" customHeight="1" x14ac:dyDescent="0.25">
      <c r="A378" s="60">
        <v>17</v>
      </c>
      <c r="B378" s="329" t="s">
        <v>41</v>
      </c>
      <c r="C378" s="330"/>
      <c r="D378" s="205"/>
      <c r="E378" s="109">
        <v>80</v>
      </c>
      <c r="F378" s="109">
        <v>140</v>
      </c>
      <c r="G378" s="258">
        <v>80</v>
      </c>
      <c r="H378" s="286"/>
      <c r="I378" s="299">
        <v>200</v>
      </c>
      <c r="J378" s="260">
        <v>1.2</v>
      </c>
      <c r="K378" s="103"/>
      <c r="L378" s="151"/>
      <c r="M378" s="103"/>
      <c r="N378" s="65">
        <v>1.2</v>
      </c>
      <c r="O378" s="45">
        <f t="shared" si="176"/>
        <v>96</v>
      </c>
      <c r="P378" s="278">
        <v>96</v>
      </c>
      <c r="Q378" s="103">
        <f t="shared" si="177"/>
        <v>96</v>
      </c>
      <c r="R378" s="103">
        <f t="shared" si="178"/>
        <v>96</v>
      </c>
      <c r="S378" s="151">
        <v>100</v>
      </c>
      <c r="T378" s="151">
        <v>101</v>
      </c>
      <c r="U378" s="151">
        <v>102</v>
      </c>
      <c r="V378" s="151">
        <v>103</v>
      </c>
      <c r="W378" s="151">
        <v>104</v>
      </c>
      <c r="X378" s="151">
        <v>105</v>
      </c>
      <c r="Y378" s="151">
        <f t="shared" si="212"/>
        <v>100</v>
      </c>
      <c r="Z378" s="48" t="s">
        <v>3341</v>
      </c>
      <c r="AA378" s="206"/>
    </row>
    <row r="379" spans="1:27" x14ac:dyDescent="0.25">
      <c r="A379" s="9" t="s">
        <v>2622</v>
      </c>
      <c r="B379" s="210" t="s">
        <v>962</v>
      </c>
      <c r="C379" s="15"/>
      <c r="D379" s="15"/>
      <c r="E379" s="16"/>
      <c r="F379" s="16"/>
      <c r="G379" s="258"/>
      <c r="H379" s="279"/>
      <c r="I379" s="218"/>
      <c r="J379" s="48"/>
      <c r="K379" s="103"/>
      <c r="L379" s="151"/>
      <c r="M379" s="103"/>
      <c r="N379" s="48"/>
      <c r="O379" s="45"/>
      <c r="P379" s="278"/>
      <c r="Q379" s="103"/>
      <c r="R379" s="103"/>
      <c r="S379" s="151"/>
      <c r="T379" s="151"/>
      <c r="U379" s="151"/>
      <c r="V379" s="151"/>
      <c r="W379" s="151"/>
      <c r="X379" s="151"/>
      <c r="Y379" s="151"/>
      <c r="Z379" s="48"/>
      <c r="AA379" s="206"/>
    </row>
    <row r="380" spans="1:27" ht="27" customHeight="1" x14ac:dyDescent="0.25">
      <c r="A380" s="352">
        <v>1</v>
      </c>
      <c r="B380" s="332" t="s">
        <v>9</v>
      </c>
      <c r="C380" s="198" t="s">
        <v>963</v>
      </c>
      <c r="D380" s="198" t="s">
        <v>2623</v>
      </c>
      <c r="E380" s="106">
        <v>500</v>
      </c>
      <c r="F380" s="106">
        <v>800</v>
      </c>
      <c r="G380" s="258">
        <v>1300</v>
      </c>
      <c r="H380" s="282"/>
      <c r="I380" s="300">
        <v>1600</v>
      </c>
      <c r="J380" s="260">
        <v>1</v>
      </c>
      <c r="K380" s="103"/>
      <c r="L380" s="151"/>
      <c r="M380" s="103"/>
      <c r="N380" s="65">
        <v>1</v>
      </c>
      <c r="O380" s="45">
        <f t="shared" si="176"/>
        <v>1300</v>
      </c>
      <c r="P380" s="278">
        <f t="shared" si="211"/>
        <v>1300</v>
      </c>
      <c r="Q380" s="103">
        <f t="shared" si="177"/>
        <v>1300</v>
      </c>
      <c r="R380" s="103">
        <f t="shared" si="178"/>
        <v>1300</v>
      </c>
      <c r="S380" s="151">
        <f>O380</f>
        <v>1300</v>
      </c>
      <c r="T380" s="151">
        <f t="shared" ref="T380:V384" si="213">P380</f>
        <v>1300</v>
      </c>
      <c r="U380" s="151">
        <f t="shared" si="213"/>
        <v>1300</v>
      </c>
      <c r="V380" s="151">
        <f t="shared" si="213"/>
        <v>1300</v>
      </c>
      <c r="W380" s="151">
        <f t="shared" ref="W380:X384" si="214">S380</f>
        <v>1300</v>
      </c>
      <c r="X380" s="151">
        <f t="shared" si="214"/>
        <v>1300</v>
      </c>
      <c r="Y380" s="155" t="s">
        <v>2292</v>
      </c>
      <c r="Z380" s="48" t="s">
        <v>2292</v>
      </c>
      <c r="AA380" s="206"/>
    </row>
    <row r="381" spans="1:27" ht="25.5" customHeight="1" x14ac:dyDescent="0.25">
      <c r="A381" s="353"/>
      <c r="B381" s="334"/>
      <c r="C381" s="206" t="s">
        <v>2623</v>
      </c>
      <c r="D381" s="206" t="s">
        <v>2767</v>
      </c>
      <c r="E381" s="2">
        <v>1000</v>
      </c>
      <c r="F381" s="2">
        <v>1200</v>
      </c>
      <c r="G381" s="258">
        <v>2000</v>
      </c>
      <c r="H381" s="279"/>
      <c r="I381" s="281">
        <v>2700</v>
      </c>
      <c r="J381" s="260">
        <v>1</v>
      </c>
      <c r="K381" s="103"/>
      <c r="L381" s="151"/>
      <c r="M381" s="103"/>
      <c r="N381" s="65">
        <v>1</v>
      </c>
      <c r="O381" s="45">
        <f t="shared" si="176"/>
        <v>2000</v>
      </c>
      <c r="P381" s="278">
        <f t="shared" si="211"/>
        <v>2000</v>
      </c>
      <c r="Q381" s="103">
        <f t="shared" si="177"/>
        <v>2000</v>
      </c>
      <c r="R381" s="103">
        <f t="shared" si="178"/>
        <v>2000</v>
      </c>
      <c r="S381" s="151">
        <f t="shared" ref="S381:S391" si="215">O381</f>
        <v>2000</v>
      </c>
      <c r="T381" s="151">
        <f t="shared" si="213"/>
        <v>2000</v>
      </c>
      <c r="U381" s="151">
        <f t="shared" si="213"/>
        <v>2000</v>
      </c>
      <c r="V381" s="151">
        <f t="shared" si="213"/>
        <v>2000</v>
      </c>
      <c r="W381" s="151">
        <f t="shared" si="214"/>
        <v>2000</v>
      </c>
      <c r="X381" s="151">
        <f t="shared" si="214"/>
        <v>2000</v>
      </c>
      <c r="Y381" s="155" t="s">
        <v>2292</v>
      </c>
      <c r="Z381" s="48" t="s">
        <v>2292</v>
      </c>
      <c r="AA381" s="206"/>
    </row>
    <row r="382" spans="1:27" ht="27" customHeight="1" x14ac:dyDescent="0.25">
      <c r="A382" s="353"/>
      <c r="B382" s="334"/>
      <c r="C382" s="206" t="s">
        <v>2767</v>
      </c>
      <c r="D382" s="206" t="s">
        <v>2768</v>
      </c>
      <c r="E382" s="8">
        <v>500</v>
      </c>
      <c r="F382" s="8">
        <v>600</v>
      </c>
      <c r="G382" s="258">
        <v>1300</v>
      </c>
      <c r="H382" s="279"/>
      <c r="I382" s="281">
        <v>1200</v>
      </c>
      <c r="J382" s="260">
        <v>1</v>
      </c>
      <c r="K382" s="103"/>
      <c r="L382" s="151"/>
      <c r="M382" s="103"/>
      <c r="N382" s="65">
        <v>1</v>
      </c>
      <c r="O382" s="45">
        <f t="shared" si="176"/>
        <v>1300</v>
      </c>
      <c r="P382" s="278">
        <f t="shared" si="211"/>
        <v>1300</v>
      </c>
      <c r="Q382" s="103">
        <f t="shared" si="177"/>
        <v>1300</v>
      </c>
      <c r="R382" s="103">
        <f t="shared" si="178"/>
        <v>1300</v>
      </c>
      <c r="S382" s="151">
        <f t="shared" si="215"/>
        <v>1300</v>
      </c>
      <c r="T382" s="151">
        <f t="shared" si="213"/>
        <v>1300</v>
      </c>
      <c r="U382" s="151">
        <f t="shared" si="213"/>
        <v>1300</v>
      </c>
      <c r="V382" s="151">
        <f t="shared" si="213"/>
        <v>1300</v>
      </c>
      <c r="W382" s="151">
        <f t="shared" si="214"/>
        <v>1300</v>
      </c>
      <c r="X382" s="151">
        <f t="shared" si="214"/>
        <v>1300</v>
      </c>
      <c r="Y382" s="155" t="s">
        <v>2292</v>
      </c>
      <c r="Z382" s="48" t="s">
        <v>2292</v>
      </c>
      <c r="AA382" s="206"/>
    </row>
    <row r="383" spans="1:27" ht="27.75" customHeight="1" x14ac:dyDescent="0.25">
      <c r="A383" s="353"/>
      <c r="B383" s="334"/>
      <c r="C383" s="206" t="s">
        <v>2768</v>
      </c>
      <c r="D383" s="206" t="s">
        <v>2769</v>
      </c>
      <c r="E383" s="8">
        <v>900</v>
      </c>
      <c r="F383" s="8">
        <v>1000</v>
      </c>
      <c r="G383" s="258">
        <v>1500</v>
      </c>
      <c r="H383" s="279"/>
      <c r="I383" s="281">
        <v>2200</v>
      </c>
      <c r="J383" s="260">
        <v>1</v>
      </c>
      <c r="K383" s="103"/>
      <c r="L383" s="151"/>
      <c r="M383" s="103"/>
      <c r="N383" s="65">
        <v>1</v>
      </c>
      <c r="O383" s="45">
        <f t="shared" si="176"/>
        <v>1500</v>
      </c>
      <c r="P383" s="278">
        <f t="shared" si="211"/>
        <v>1500</v>
      </c>
      <c r="Q383" s="103">
        <f t="shared" si="177"/>
        <v>1500</v>
      </c>
      <c r="R383" s="103">
        <f t="shared" si="178"/>
        <v>1500</v>
      </c>
      <c r="S383" s="151">
        <f t="shared" si="215"/>
        <v>1500</v>
      </c>
      <c r="T383" s="151">
        <f t="shared" si="213"/>
        <v>1500</v>
      </c>
      <c r="U383" s="151">
        <f t="shared" si="213"/>
        <v>1500</v>
      </c>
      <c r="V383" s="151">
        <f t="shared" si="213"/>
        <v>1500</v>
      </c>
      <c r="W383" s="151">
        <f t="shared" si="214"/>
        <v>1500</v>
      </c>
      <c r="X383" s="151">
        <f t="shared" si="214"/>
        <v>1500</v>
      </c>
      <c r="Y383" s="155" t="s">
        <v>2292</v>
      </c>
      <c r="Z383" s="48" t="s">
        <v>2292</v>
      </c>
      <c r="AA383" s="206"/>
    </row>
    <row r="384" spans="1:27" ht="27.75" customHeight="1" x14ac:dyDescent="0.25">
      <c r="A384" s="354"/>
      <c r="B384" s="333"/>
      <c r="C384" s="206" t="s">
        <v>2769</v>
      </c>
      <c r="D384" s="206" t="s">
        <v>964</v>
      </c>
      <c r="E384" s="8">
        <v>450</v>
      </c>
      <c r="F384" s="8">
        <v>700</v>
      </c>
      <c r="G384" s="258">
        <v>1300</v>
      </c>
      <c r="H384" s="279"/>
      <c r="I384" s="281">
        <v>2000</v>
      </c>
      <c r="J384" s="260">
        <v>1</v>
      </c>
      <c r="K384" s="103"/>
      <c r="L384" s="151"/>
      <c r="M384" s="103"/>
      <c r="N384" s="65">
        <v>1</v>
      </c>
      <c r="O384" s="45">
        <f t="shared" si="176"/>
        <v>1300</v>
      </c>
      <c r="P384" s="278">
        <f t="shared" si="211"/>
        <v>1300</v>
      </c>
      <c r="Q384" s="103">
        <f t="shared" si="177"/>
        <v>1300</v>
      </c>
      <c r="R384" s="103">
        <f t="shared" si="178"/>
        <v>1300</v>
      </c>
      <c r="S384" s="151">
        <f t="shared" si="215"/>
        <v>1300</v>
      </c>
      <c r="T384" s="151">
        <f t="shared" si="213"/>
        <v>1300</v>
      </c>
      <c r="U384" s="151">
        <f t="shared" si="213"/>
        <v>1300</v>
      </c>
      <c r="V384" s="151">
        <f t="shared" si="213"/>
        <v>1300</v>
      </c>
      <c r="W384" s="151">
        <f t="shared" si="214"/>
        <v>1300</v>
      </c>
      <c r="X384" s="151">
        <f t="shared" si="214"/>
        <v>1300</v>
      </c>
      <c r="Y384" s="155" t="s">
        <v>2292</v>
      </c>
      <c r="Z384" s="48" t="s">
        <v>2292</v>
      </c>
      <c r="AA384" s="206"/>
    </row>
    <row r="385" spans="1:27" ht="24" customHeight="1" x14ac:dyDescent="0.25">
      <c r="A385" s="60">
        <v>2</v>
      </c>
      <c r="B385" s="329" t="s">
        <v>965</v>
      </c>
      <c r="C385" s="330"/>
      <c r="D385" s="331"/>
      <c r="E385" s="8"/>
      <c r="F385" s="8"/>
      <c r="G385" s="258"/>
      <c r="H385" s="279"/>
      <c r="I385" s="281"/>
      <c r="J385" s="260"/>
      <c r="K385" s="103"/>
      <c r="L385" s="151"/>
      <c r="M385" s="103"/>
      <c r="N385" s="65"/>
      <c r="O385" s="45"/>
      <c r="P385" s="278"/>
      <c r="Q385" s="103"/>
      <c r="R385" s="103"/>
      <c r="S385" s="151"/>
      <c r="T385" s="151"/>
      <c r="U385" s="151"/>
      <c r="V385" s="151"/>
      <c r="W385" s="151"/>
      <c r="X385" s="151"/>
      <c r="Y385" s="151"/>
      <c r="Z385" s="48"/>
      <c r="AA385" s="206"/>
    </row>
    <row r="386" spans="1:27" ht="18.75" customHeight="1" x14ac:dyDescent="0.25">
      <c r="A386" s="352" t="s">
        <v>196</v>
      </c>
      <c r="B386" s="332" t="s">
        <v>753</v>
      </c>
      <c r="C386" s="206" t="s">
        <v>364</v>
      </c>
      <c r="D386" s="206" t="s">
        <v>966</v>
      </c>
      <c r="E386" s="8">
        <v>350</v>
      </c>
      <c r="F386" s="8">
        <v>420</v>
      </c>
      <c r="G386" s="258">
        <v>600</v>
      </c>
      <c r="H386" s="279"/>
      <c r="I386" s="281">
        <v>600</v>
      </c>
      <c r="J386" s="260">
        <v>1</v>
      </c>
      <c r="K386" s="103"/>
      <c r="L386" s="151"/>
      <c r="M386" s="103"/>
      <c r="N386" s="65">
        <v>1</v>
      </c>
      <c r="O386" s="45">
        <f t="shared" si="176"/>
        <v>600</v>
      </c>
      <c r="P386" s="278">
        <f t="shared" si="211"/>
        <v>600</v>
      </c>
      <c r="Q386" s="103">
        <f t="shared" si="177"/>
        <v>600</v>
      </c>
      <c r="R386" s="103">
        <f t="shared" si="178"/>
        <v>600</v>
      </c>
      <c r="S386" s="151">
        <f t="shared" si="215"/>
        <v>600</v>
      </c>
      <c r="T386" s="151">
        <f t="shared" ref="T386:T388" si="216">P386</f>
        <v>600</v>
      </c>
      <c r="U386" s="151">
        <f t="shared" ref="U386:U388" si="217">Q386</f>
        <v>600</v>
      </c>
      <c r="V386" s="151">
        <f t="shared" ref="V386:V388" si="218">R386</f>
        <v>600</v>
      </c>
      <c r="W386" s="151">
        <f t="shared" ref="W386:X388" si="219">S386</f>
        <v>600</v>
      </c>
      <c r="X386" s="151">
        <f t="shared" si="219"/>
        <v>600</v>
      </c>
      <c r="Y386" s="155" t="s">
        <v>2292</v>
      </c>
      <c r="Z386" s="48" t="s">
        <v>2292</v>
      </c>
      <c r="AA386" s="206"/>
    </row>
    <row r="387" spans="1:27" ht="18.75" customHeight="1" x14ac:dyDescent="0.25">
      <c r="A387" s="353"/>
      <c r="B387" s="334"/>
      <c r="C387" s="206" t="s">
        <v>966</v>
      </c>
      <c r="D387" s="206" t="s">
        <v>2770</v>
      </c>
      <c r="E387" s="8">
        <v>200</v>
      </c>
      <c r="F387" s="8">
        <v>250</v>
      </c>
      <c r="G387" s="258">
        <v>450</v>
      </c>
      <c r="H387" s="279"/>
      <c r="I387" s="281">
        <v>350</v>
      </c>
      <c r="J387" s="260">
        <v>1.2</v>
      </c>
      <c r="K387" s="103"/>
      <c r="L387" s="151"/>
      <c r="M387" s="103"/>
      <c r="N387" s="65">
        <v>1.2</v>
      </c>
      <c r="O387" s="45">
        <f t="shared" si="176"/>
        <v>540</v>
      </c>
      <c r="P387" s="278">
        <v>540</v>
      </c>
      <c r="Q387" s="103">
        <f t="shared" si="177"/>
        <v>540</v>
      </c>
      <c r="R387" s="103">
        <f t="shared" si="178"/>
        <v>540</v>
      </c>
      <c r="S387" s="151">
        <f t="shared" si="215"/>
        <v>540</v>
      </c>
      <c r="T387" s="151">
        <f t="shared" si="216"/>
        <v>540</v>
      </c>
      <c r="U387" s="151">
        <f t="shared" si="217"/>
        <v>540</v>
      </c>
      <c r="V387" s="151">
        <f t="shared" si="218"/>
        <v>540</v>
      </c>
      <c r="W387" s="151">
        <f t="shared" si="219"/>
        <v>540</v>
      </c>
      <c r="X387" s="151">
        <f t="shared" si="219"/>
        <v>540</v>
      </c>
      <c r="Y387" s="151">
        <f>U387</f>
        <v>540</v>
      </c>
      <c r="Z387" s="48" t="s">
        <v>3341</v>
      </c>
      <c r="AA387" s="206"/>
    </row>
    <row r="388" spans="1:27" ht="18.75" customHeight="1" x14ac:dyDescent="0.25">
      <c r="A388" s="354"/>
      <c r="B388" s="333"/>
      <c r="C388" s="206" t="s">
        <v>2770</v>
      </c>
      <c r="D388" s="206" t="s">
        <v>2624</v>
      </c>
      <c r="E388" s="8">
        <v>100</v>
      </c>
      <c r="F388" s="8">
        <v>100</v>
      </c>
      <c r="G388" s="258">
        <v>300</v>
      </c>
      <c r="H388" s="279"/>
      <c r="I388" s="281">
        <v>100</v>
      </c>
      <c r="J388" s="260">
        <v>1</v>
      </c>
      <c r="K388" s="103"/>
      <c r="L388" s="151"/>
      <c r="M388" s="103"/>
      <c r="N388" s="65">
        <v>1</v>
      </c>
      <c r="O388" s="45">
        <f t="shared" si="176"/>
        <v>300</v>
      </c>
      <c r="P388" s="278">
        <f t="shared" si="211"/>
        <v>300</v>
      </c>
      <c r="Q388" s="103">
        <f t="shared" si="177"/>
        <v>300</v>
      </c>
      <c r="R388" s="103">
        <f t="shared" si="178"/>
        <v>300</v>
      </c>
      <c r="S388" s="151">
        <f t="shared" si="215"/>
        <v>300</v>
      </c>
      <c r="T388" s="151">
        <f t="shared" si="216"/>
        <v>300</v>
      </c>
      <c r="U388" s="151">
        <f t="shared" si="217"/>
        <v>300</v>
      </c>
      <c r="V388" s="151">
        <f t="shared" si="218"/>
        <v>300</v>
      </c>
      <c r="W388" s="151">
        <f t="shared" si="219"/>
        <v>300</v>
      </c>
      <c r="X388" s="151">
        <f t="shared" si="219"/>
        <v>300</v>
      </c>
      <c r="Y388" s="155" t="s">
        <v>2292</v>
      </c>
      <c r="Z388" s="48" t="s">
        <v>2292</v>
      </c>
      <c r="AA388" s="206"/>
    </row>
    <row r="389" spans="1:27" ht="43.5" customHeight="1" x14ac:dyDescent="0.25">
      <c r="A389" s="352" t="s">
        <v>197</v>
      </c>
      <c r="B389" s="332" t="s">
        <v>967</v>
      </c>
      <c r="C389" s="206" t="s">
        <v>364</v>
      </c>
      <c r="D389" s="206" t="s">
        <v>968</v>
      </c>
      <c r="E389" s="8">
        <v>240</v>
      </c>
      <c r="F389" s="8">
        <v>560</v>
      </c>
      <c r="G389" s="258"/>
      <c r="H389" s="279"/>
      <c r="I389" s="281">
        <v>800</v>
      </c>
      <c r="J389" s="260"/>
      <c r="K389" s="103"/>
      <c r="L389" s="151"/>
      <c r="M389" s="103"/>
      <c r="N389" s="65"/>
      <c r="O389" s="45"/>
      <c r="P389" s="278"/>
      <c r="Q389" s="103"/>
      <c r="R389" s="103"/>
      <c r="S389" s="151"/>
      <c r="T389" s="151"/>
      <c r="U389" s="151"/>
      <c r="V389" s="151"/>
      <c r="W389" s="151"/>
      <c r="X389" s="151"/>
      <c r="Y389" s="155" t="s">
        <v>2292</v>
      </c>
      <c r="Z389" s="48"/>
      <c r="AA389" s="206"/>
    </row>
    <row r="390" spans="1:27" ht="18.75" customHeight="1" x14ac:dyDescent="0.25">
      <c r="A390" s="353"/>
      <c r="B390" s="334"/>
      <c r="C390" s="206"/>
      <c r="D390" s="206" t="s">
        <v>37</v>
      </c>
      <c r="E390" s="8">
        <v>240</v>
      </c>
      <c r="F390" s="8">
        <v>560</v>
      </c>
      <c r="G390" s="258">
        <v>700</v>
      </c>
      <c r="H390" s="279"/>
      <c r="I390" s="281">
        <v>800</v>
      </c>
      <c r="J390" s="260">
        <v>1</v>
      </c>
      <c r="K390" s="103"/>
      <c r="L390" s="151"/>
      <c r="M390" s="103"/>
      <c r="N390" s="65">
        <v>1</v>
      </c>
      <c r="O390" s="45">
        <f t="shared" si="176"/>
        <v>700</v>
      </c>
      <c r="P390" s="278">
        <f>P395-G395+G390</f>
        <v>1020</v>
      </c>
      <c r="Q390" s="103">
        <f t="shared" si="177"/>
        <v>1020</v>
      </c>
      <c r="R390" s="103">
        <f t="shared" si="178"/>
        <v>1020</v>
      </c>
      <c r="S390" s="151">
        <f t="shared" si="215"/>
        <v>700</v>
      </c>
      <c r="T390" s="151">
        <f t="shared" ref="T390:T391" si="220">P390</f>
        <v>1020</v>
      </c>
      <c r="U390" s="151">
        <f t="shared" ref="U390:U391" si="221">Q390</f>
        <v>1020</v>
      </c>
      <c r="V390" s="151">
        <f t="shared" ref="V390:V391" si="222">R390</f>
        <v>1020</v>
      </c>
      <c r="W390" s="151">
        <f>S390</f>
        <v>700</v>
      </c>
      <c r="X390" s="151">
        <f>T390</f>
        <v>1020</v>
      </c>
      <c r="Y390" s="155" t="s">
        <v>2292</v>
      </c>
      <c r="Z390" s="48" t="s">
        <v>3341</v>
      </c>
      <c r="AA390" s="206"/>
    </row>
    <row r="391" spans="1:27" ht="18.75" customHeight="1" x14ac:dyDescent="0.25">
      <c r="A391" s="353"/>
      <c r="B391" s="334"/>
      <c r="C391" s="206"/>
      <c r="D391" s="206" t="s">
        <v>751</v>
      </c>
      <c r="E391" s="8"/>
      <c r="F391" s="8">
        <v>560</v>
      </c>
      <c r="G391" s="258">
        <v>500</v>
      </c>
      <c r="H391" s="279"/>
      <c r="I391" s="281">
        <v>800</v>
      </c>
      <c r="J391" s="260">
        <v>1</v>
      </c>
      <c r="K391" s="103"/>
      <c r="L391" s="151"/>
      <c r="M391" s="103"/>
      <c r="N391" s="65">
        <v>1</v>
      </c>
      <c r="O391" s="45">
        <f t="shared" si="176"/>
        <v>500</v>
      </c>
      <c r="P391" s="278">
        <f>P395-G395+G391</f>
        <v>820</v>
      </c>
      <c r="Q391" s="103">
        <f t="shared" si="177"/>
        <v>820</v>
      </c>
      <c r="R391" s="103">
        <f t="shared" si="178"/>
        <v>820</v>
      </c>
      <c r="S391" s="151">
        <f t="shared" si="215"/>
        <v>500</v>
      </c>
      <c r="T391" s="151">
        <f t="shared" si="220"/>
        <v>820</v>
      </c>
      <c r="U391" s="151">
        <f t="shared" si="221"/>
        <v>820</v>
      </c>
      <c r="V391" s="151">
        <f t="shared" si="222"/>
        <v>820</v>
      </c>
      <c r="W391" s="151">
        <f>S391</f>
        <v>500</v>
      </c>
      <c r="X391" s="151">
        <f>T391</f>
        <v>820</v>
      </c>
      <c r="Y391" s="155" t="s">
        <v>2292</v>
      </c>
      <c r="Z391" s="48" t="s">
        <v>3341</v>
      </c>
      <c r="AA391" s="206"/>
    </row>
    <row r="392" spans="1:27" ht="40.5" customHeight="1" x14ac:dyDescent="0.25">
      <c r="A392" s="353"/>
      <c r="B392" s="334"/>
      <c r="C392" s="206" t="s">
        <v>968</v>
      </c>
      <c r="D392" s="206" t="s">
        <v>969</v>
      </c>
      <c r="E392" s="8">
        <v>150</v>
      </c>
      <c r="F392" s="8">
        <v>230</v>
      </c>
      <c r="G392" s="258">
        <v>300</v>
      </c>
      <c r="H392" s="279"/>
      <c r="I392" s="281">
        <v>320</v>
      </c>
      <c r="J392" s="260">
        <v>1.3</v>
      </c>
      <c r="K392" s="103">
        <v>360</v>
      </c>
      <c r="L392" s="151">
        <v>450</v>
      </c>
      <c r="M392" s="103">
        <v>540</v>
      </c>
      <c r="N392" s="65">
        <v>1.3</v>
      </c>
      <c r="O392" s="45">
        <f t="shared" si="176"/>
        <v>390</v>
      </c>
      <c r="P392" s="278">
        <v>450</v>
      </c>
      <c r="Q392" s="103">
        <f t="shared" si="177"/>
        <v>450</v>
      </c>
      <c r="R392" s="103">
        <f t="shared" si="178"/>
        <v>450</v>
      </c>
      <c r="S392" s="151">
        <f>P392</f>
        <v>450</v>
      </c>
      <c r="T392" s="151">
        <f t="shared" ref="T392:V392" si="223">Q392</f>
        <v>450</v>
      </c>
      <c r="U392" s="151">
        <f t="shared" si="223"/>
        <v>450</v>
      </c>
      <c r="V392" s="151">
        <f t="shared" si="223"/>
        <v>450</v>
      </c>
      <c r="W392" s="151">
        <f>T392</f>
        <v>450</v>
      </c>
      <c r="X392" s="151">
        <f>U392</f>
        <v>450</v>
      </c>
      <c r="Y392" s="155" t="s">
        <v>2292</v>
      </c>
      <c r="Z392" s="48" t="s">
        <v>3341</v>
      </c>
      <c r="AA392" s="206"/>
    </row>
    <row r="393" spans="1:27" ht="21.75" customHeight="1" x14ac:dyDescent="0.25">
      <c r="A393" s="353"/>
      <c r="B393" s="334"/>
      <c r="C393" s="206" t="s">
        <v>969</v>
      </c>
      <c r="D393" s="206" t="s">
        <v>970</v>
      </c>
      <c r="E393" s="8">
        <v>100</v>
      </c>
      <c r="F393" s="8">
        <v>210</v>
      </c>
      <c r="G393" s="258">
        <v>200</v>
      </c>
      <c r="H393" s="279"/>
      <c r="I393" s="281">
        <v>300</v>
      </c>
      <c r="J393" s="260">
        <v>1.2</v>
      </c>
      <c r="K393" s="103"/>
      <c r="L393" s="151"/>
      <c r="M393" s="103"/>
      <c r="N393" s="65">
        <v>1.2</v>
      </c>
      <c r="O393" s="45">
        <f t="shared" si="176"/>
        <v>240</v>
      </c>
      <c r="P393" s="278">
        <f>P395-G395+G393</f>
        <v>520</v>
      </c>
      <c r="Q393" s="103">
        <f t="shared" si="177"/>
        <v>520</v>
      </c>
      <c r="R393" s="103">
        <f t="shared" si="178"/>
        <v>520</v>
      </c>
      <c r="S393" s="151">
        <f>P393*0.6</f>
        <v>312</v>
      </c>
      <c r="T393" s="151">
        <f t="shared" ref="T393:V396" si="224">Q393*0.6</f>
        <v>312</v>
      </c>
      <c r="U393" s="151">
        <f t="shared" si="224"/>
        <v>312</v>
      </c>
      <c r="V393" s="151">
        <f t="shared" si="224"/>
        <v>187.2</v>
      </c>
      <c r="W393" s="151">
        <f t="shared" ref="W393:X396" si="225">T393*0.6</f>
        <v>187.2</v>
      </c>
      <c r="X393" s="151">
        <f t="shared" si="225"/>
        <v>187.2</v>
      </c>
      <c r="Y393" s="151">
        <f t="shared" ref="Y393:Y400" si="226">S393</f>
        <v>312</v>
      </c>
      <c r="Z393" s="48" t="s">
        <v>3341</v>
      </c>
      <c r="AA393" s="206"/>
    </row>
    <row r="394" spans="1:27" ht="37.5" customHeight="1" x14ac:dyDescent="0.25">
      <c r="A394" s="353"/>
      <c r="B394" s="334"/>
      <c r="C394" s="206" t="s">
        <v>971</v>
      </c>
      <c r="D394" s="206" t="s">
        <v>972</v>
      </c>
      <c r="E394" s="8">
        <v>150</v>
      </c>
      <c r="F394" s="8">
        <v>260</v>
      </c>
      <c r="G394" s="258">
        <v>300</v>
      </c>
      <c r="H394" s="279"/>
      <c r="I394" s="281">
        <v>360</v>
      </c>
      <c r="J394" s="260">
        <v>1.2</v>
      </c>
      <c r="K394" s="103"/>
      <c r="L394" s="151"/>
      <c r="M394" s="103"/>
      <c r="N394" s="65">
        <v>1.2</v>
      </c>
      <c r="O394" s="45">
        <f t="shared" si="176"/>
        <v>360</v>
      </c>
      <c r="P394" s="278">
        <f>P395-G395+G394</f>
        <v>620</v>
      </c>
      <c r="Q394" s="103">
        <f t="shared" si="177"/>
        <v>620</v>
      </c>
      <c r="R394" s="103">
        <f t="shared" si="178"/>
        <v>620</v>
      </c>
      <c r="S394" s="151">
        <f t="shared" ref="S394:S400" si="227">P394*0.6</f>
        <v>372</v>
      </c>
      <c r="T394" s="151">
        <f t="shared" si="224"/>
        <v>372</v>
      </c>
      <c r="U394" s="151">
        <f t="shared" si="224"/>
        <v>372</v>
      </c>
      <c r="V394" s="151">
        <f t="shared" si="224"/>
        <v>223.2</v>
      </c>
      <c r="W394" s="151">
        <f t="shared" si="225"/>
        <v>223.2</v>
      </c>
      <c r="X394" s="151">
        <f t="shared" si="225"/>
        <v>223.2</v>
      </c>
      <c r="Y394" s="151">
        <f t="shared" si="226"/>
        <v>372</v>
      </c>
      <c r="Z394" s="48" t="s">
        <v>3341</v>
      </c>
      <c r="AA394" s="206"/>
    </row>
    <row r="395" spans="1:27" ht="21" customHeight="1" x14ac:dyDescent="0.25">
      <c r="A395" s="354"/>
      <c r="B395" s="333"/>
      <c r="C395" s="206" t="s">
        <v>973</v>
      </c>
      <c r="D395" s="206" t="s">
        <v>974</v>
      </c>
      <c r="E395" s="8"/>
      <c r="F395" s="8">
        <v>280</v>
      </c>
      <c r="G395" s="258">
        <v>200</v>
      </c>
      <c r="H395" s="279"/>
      <c r="I395" s="281">
        <v>400</v>
      </c>
      <c r="J395" s="260">
        <v>1.3</v>
      </c>
      <c r="K395" s="103">
        <v>416</v>
      </c>
      <c r="L395" s="151">
        <v>520</v>
      </c>
      <c r="M395" s="103">
        <v>624</v>
      </c>
      <c r="N395" s="65">
        <v>1.3</v>
      </c>
      <c r="O395" s="45">
        <f t="shared" si="176"/>
        <v>260</v>
      </c>
      <c r="P395" s="278">
        <v>520</v>
      </c>
      <c r="Q395" s="103">
        <f t="shared" si="177"/>
        <v>520</v>
      </c>
      <c r="R395" s="103">
        <f t="shared" si="178"/>
        <v>520</v>
      </c>
      <c r="S395" s="151">
        <f t="shared" si="227"/>
        <v>312</v>
      </c>
      <c r="T395" s="151">
        <f t="shared" si="224"/>
        <v>312</v>
      </c>
      <c r="U395" s="151">
        <f t="shared" si="224"/>
        <v>312</v>
      </c>
      <c r="V395" s="151">
        <f t="shared" si="224"/>
        <v>187.2</v>
      </c>
      <c r="W395" s="151">
        <f t="shared" si="225"/>
        <v>187.2</v>
      </c>
      <c r="X395" s="151">
        <f t="shared" si="225"/>
        <v>187.2</v>
      </c>
      <c r="Y395" s="151">
        <f>S395</f>
        <v>312</v>
      </c>
      <c r="Z395" s="48" t="s">
        <v>3341</v>
      </c>
      <c r="AA395" s="206" t="s">
        <v>108</v>
      </c>
    </row>
    <row r="396" spans="1:27" x14ac:dyDescent="0.25">
      <c r="A396" s="352" t="s">
        <v>198</v>
      </c>
      <c r="B396" s="332" t="s">
        <v>2346</v>
      </c>
      <c r="C396" s="206" t="s">
        <v>364</v>
      </c>
      <c r="D396" s="206" t="s">
        <v>975</v>
      </c>
      <c r="E396" s="8">
        <v>250</v>
      </c>
      <c r="F396" s="8">
        <v>300</v>
      </c>
      <c r="G396" s="258">
        <v>500</v>
      </c>
      <c r="H396" s="279"/>
      <c r="I396" s="281">
        <v>1000</v>
      </c>
      <c r="J396" s="260">
        <v>1.3</v>
      </c>
      <c r="K396" s="103">
        <v>1040</v>
      </c>
      <c r="L396" s="151">
        <v>1300</v>
      </c>
      <c r="M396" s="103">
        <v>1560</v>
      </c>
      <c r="N396" s="65">
        <v>1.3</v>
      </c>
      <c r="O396" s="45">
        <f t="shared" si="176"/>
        <v>650</v>
      </c>
      <c r="P396" s="278">
        <v>1300</v>
      </c>
      <c r="Q396" s="103">
        <f t="shared" si="177"/>
        <v>1300</v>
      </c>
      <c r="R396" s="103">
        <f t="shared" si="178"/>
        <v>1300</v>
      </c>
      <c r="S396" s="151">
        <f t="shared" si="227"/>
        <v>780</v>
      </c>
      <c r="T396" s="151">
        <f t="shared" si="224"/>
        <v>780</v>
      </c>
      <c r="U396" s="151">
        <f t="shared" si="224"/>
        <v>780</v>
      </c>
      <c r="V396" s="151">
        <f t="shared" si="224"/>
        <v>468</v>
      </c>
      <c r="W396" s="151">
        <f t="shared" si="225"/>
        <v>468</v>
      </c>
      <c r="X396" s="151">
        <f t="shared" si="225"/>
        <v>468</v>
      </c>
      <c r="Y396" s="151">
        <f t="shared" si="226"/>
        <v>780</v>
      </c>
      <c r="Z396" s="48" t="s">
        <v>3341</v>
      </c>
      <c r="AA396" s="206"/>
    </row>
    <row r="397" spans="1:27" x14ac:dyDescent="0.25">
      <c r="A397" s="353"/>
      <c r="B397" s="334"/>
      <c r="C397" s="206" t="s">
        <v>975</v>
      </c>
      <c r="D397" s="206" t="s">
        <v>976</v>
      </c>
      <c r="E397" s="8">
        <v>150</v>
      </c>
      <c r="F397" s="8">
        <v>350</v>
      </c>
      <c r="G397" s="258">
        <v>350</v>
      </c>
      <c r="H397" s="279"/>
      <c r="I397" s="281">
        <v>500</v>
      </c>
      <c r="J397" s="260">
        <v>1.3</v>
      </c>
      <c r="K397" s="103">
        <v>520</v>
      </c>
      <c r="L397" s="151">
        <v>650</v>
      </c>
      <c r="M397" s="103">
        <v>780</v>
      </c>
      <c r="N397" s="65">
        <v>1.3</v>
      </c>
      <c r="O397" s="45">
        <f t="shared" ref="O397:O460" si="228">G397*N397</f>
        <v>455</v>
      </c>
      <c r="P397" s="278">
        <v>650</v>
      </c>
      <c r="Q397" s="103">
        <f t="shared" ref="Q397:Q460" si="229">P397</f>
        <v>650</v>
      </c>
      <c r="R397" s="103">
        <f t="shared" ref="R397:R460" si="230">P397</f>
        <v>650</v>
      </c>
      <c r="S397" s="151">
        <f>O397</f>
        <v>455</v>
      </c>
      <c r="T397" s="151">
        <f t="shared" ref="T397:V397" si="231">P397</f>
        <v>650</v>
      </c>
      <c r="U397" s="151">
        <f t="shared" si="231"/>
        <v>650</v>
      </c>
      <c r="V397" s="151">
        <f t="shared" si="231"/>
        <v>650</v>
      </c>
      <c r="W397" s="151">
        <f>S397</f>
        <v>455</v>
      </c>
      <c r="X397" s="151">
        <f>T397</f>
        <v>650</v>
      </c>
      <c r="Y397" s="151">
        <f t="shared" si="226"/>
        <v>455</v>
      </c>
      <c r="Z397" s="48" t="s">
        <v>3341</v>
      </c>
      <c r="AA397" s="206"/>
    </row>
    <row r="398" spans="1:27" ht="18.75" customHeight="1" x14ac:dyDescent="0.25">
      <c r="A398" s="353"/>
      <c r="B398" s="334"/>
      <c r="C398" s="206" t="s">
        <v>976</v>
      </c>
      <c r="D398" s="206" t="s">
        <v>977</v>
      </c>
      <c r="E398" s="8">
        <v>100</v>
      </c>
      <c r="F398" s="8">
        <v>310</v>
      </c>
      <c r="G398" s="258">
        <v>300</v>
      </c>
      <c r="H398" s="279"/>
      <c r="I398" s="281">
        <v>440</v>
      </c>
      <c r="J398" s="260">
        <v>1.2</v>
      </c>
      <c r="K398" s="103"/>
      <c r="L398" s="151"/>
      <c r="M398" s="103"/>
      <c r="N398" s="65">
        <v>1.2</v>
      </c>
      <c r="O398" s="45">
        <f t="shared" si="228"/>
        <v>360</v>
      </c>
      <c r="P398" s="278">
        <f>P396-G396+G398</f>
        <v>1100</v>
      </c>
      <c r="Q398" s="103">
        <f t="shared" si="229"/>
        <v>1100</v>
      </c>
      <c r="R398" s="103">
        <f t="shared" si="230"/>
        <v>1100</v>
      </c>
      <c r="S398" s="151">
        <f t="shared" si="227"/>
        <v>660</v>
      </c>
      <c r="T398" s="151">
        <f t="shared" ref="T398" si="232">Q398*0.6</f>
        <v>660</v>
      </c>
      <c r="U398" s="151">
        <f t="shared" ref="U398" si="233">R398*0.6</f>
        <v>660</v>
      </c>
      <c r="V398" s="151">
        <f t="shared" ref="V398" si="234">S398*0.6</f>
        <v>396</v>
      </c>
      <c r="W398" s="151">
        <f>T398*0.6</f>
        <v>396</v>
      </c>
      <c r="X398" s="151">
        <f>U398*0.6</f>
        <v>396</v>
      </c>
      <c r="Y398" s="151">
        <f t="shared" si="226"/>
        <v>660</v>
      </c>
      <c r="Z398" s="48" t="s">
        <v>3341</v>
      </c>
      <c r="AA398" s="206"/>
    </row>
    <row r="399" spans="1:27" x14ac:dyDescent="0.25">
      <c r="A399" s="353"/>
      <c r="B399" s="334"/>
      <c r="C399" s="206" t="s">
        <v>977</v>
      </c>
      <c r="D399" s="206" t="s">
        <v>978</v>
      </c>
      <c r="E399" s="8"/>
      <c r="F399" s="8">
        <v>210</v>
      </c>
      <c r="G399" s="258">
        <v>250</v>
      </c>
      <c r="H399" s="279"/>
      <c r="I399" s="281">
        <v>300</v>
      </c>
      <c r="J399" s="260">
        <v>1.3</v>
      </c>
      <c r="K399" s="103">
        <v>312</v>
      </c>
      <c r="L399" s="151">
        <v>390</v>
      </c>
      <c r="M399" s="103">
        <v>468</v>
      </c>
      <c r="N399" s="65">
        <v>1.3</v>
      </c>
      <c r="O399" s="45">
        <f t="shared" si="228"/>
        <v>325</v>
      </c>
      <c r="P399" s="278">
        <v>390</v>
      </c>
      <c r="Q399" s="103">
        <f t="shared" si="229"/>
        <v>390</v>
      </c>
      <c r="R399" s="103">
        <f t="shared" si="230"/>
        <v>390</v>
      </c>
      <c r="S399" s="151">
        <f>O399</f>
        <v>325</v>
      </c>
      <c r="T399" s="151">
        <f t="shared" ref="T399:V399" si="235">P399</f>
        <v>390</v>
      </c>
      <c r="U399" s="151">
        <f t="shared" si="235"/>
        <v>390</v>
      </c>
      <c r="V399" s="151">
        <f t="shared" si="235"/>
        <v>390</v>
      </c>
      <c r="W399" s="151">
        <f>S399</f>
        <v>325</v>
      </c>
      <c r="X399" s="151">
        <f>T399</f>
        <v>390</v>
      </c>
      <c r="Y399" s="151">
        <f t="shared" si="226"/>
        <v>325</v>
      </c>
      <c r="Z399" s="48" t="s">
        <v>3341</v>
      </c>
      <c r="AA399" s="206"/>
    </row>
    <row r="400" spans="1:27" ht="18.75" customHeight="1" x14ac:dyDescent="0.25">
      <c r="A400" s="354"/>
      <c r="B400" s="333"/>
      <c r="C400" s="206" t="s">
        <v>975</v>
      </c>
      <c r="D400" s="206" t="s">
        <v>979</v>
      </c>
      <c r="E400" s="8">
        <v>100</v>
      </c>
      <c r="F400" s="8">
        <v>140</v>
      </c>
      <c r="G400" s="258">
        <v>200</v>
      </c>
      <c r="H400" s="279"/>
      <c r="I400" s="281">
        <v>200</v>
      </c>
      <c r="J400" s="260">
        <v>1.2</v>
      </c>
      <c r="K400" s="103"/>
      <c r="L400" s="151"/>
      <c r="M400" s="103"/>
      <c r="N400" s="65">
        <v>1.2</v>
      </c>
      <c r="O400" s="45">
        <f t="shared" si="228"/>
        <v>240</v>
      </c>
      <c r="P400" s="278">
        <f>P396-G396+G400</f>
        <v>1000</v>
      </c>
      <c r="Q400" s="103">
        <f t="shared" si="229"/>
        <v>1000</v>
      </c>
      <c r="R400" s="103">
        <f t="shared" si="230"/>
        <v>1000</v>
      </c>
      <c r="S400" s="151">
        <f t="shared" si="227"/>
        <v>600</v>
      </c>
      <c r="T400" s="151">
        <f t="shared" ref="T400" si="236">Q400*0.6</f>
        <v>600</v>
      </c>
      <c r="U400" s="151">
        <f t="shared" ref="U400" si="237">R400*0.6</f>
        <v>600</v>
      </c>
      <c r="V400" s="151">
        <f t="shared" ref="V400" si="238">S400*0.6</f>
        <v>360</v>
      </c>
      <c r="W400" s="151">
        <f>T400*0.6</f>
        <v>360</v>
      </c>
      <c r="X400" s="151">
        <f>U400*0.6</f>
        <v>360</v>
      </c>
      <c r="Y400" s="151">
        <f t="shared" si="226"/>
        <v>600</v>
      </c>
      <c r="Z400" s="48" t="s">
        <v>3341</v>
      </c>
      <c r="AA400" s="206"/>
    </row>
    <row r="401" spans="1:27" ht="37.5" customHeight="1" x14ac:dyDescent="0.25">
      <c r="A401" s="60" t="s">
        <v>368</v>
      </c>
      <c r="B401" s="195" t="s">
        <v>980</v>
      </c>
      <c r="C401" s="206" t="s">
        <v>2625</v>
      </c>
      <c r="D401" s="206" t="s">
        <v>982</v>
      </c>
      <c r="E401" s="8">
        <v>200</v>
      </c>
      <c r="F401" s="8">
        <v>180</v>
      </c>
      <c r="G401" s="258">
        <v>300</v>
      </c>
      <c r="H401" s="279"/>
      <c r="I401" s="281">
        <v>250</v>
      </c>
      <c r="J401" s="260">
        <v>1</v>
      </c>
      <c r="K401" s="103"/>
      <c r="L401" s="151"/>
      <c r="M401" s="103"/>
      <c r="N401" s="65">
        <v>1</v>
      </c>
      <c r="O401" s="45">
        <f t="shared" si="228"/>
        <v>300</v>
      </c>
      <c r="P401" s="278">
        <f t="shared" ref="P401:P405" si="239">G401</f>
        <v>300</v>
      </c>
      <c r="Q401" s="103">
        <f t="shared" si="229"/>
        <v>300</v>
      </c>
      <c r="R401" s="103">
        <f t="shared" si="230"/>
        <v>300</v>
      </c>
      <c r="S401" s="151">
        <f>O401</f>
        <v>300</v>
      </c>
      <c r="T401" s="151">
        <f t="shared" ref="T401:V411" si="240">P401</f>
        <v>300</v>
      </c>
      <c r="U401" s="151">
        <f t="shared" si="240"/>
        <v>300</v>
      </c>
      <c r="V401" s="151">
        <f t="shared" si="240"/>
        <v>300</v>
      </c>
      <c r="W401" s="151">
        <f t="shared" ref="W401:W411" si="241">S401</f>
        <v>300</v>
      </c>
      <c r="X401" s="151">
        <f t="shared" ref="X401:X411" si="242">T401</f>
        <v>300</v>
      </c>
      <c r="Y401" s="155" t="s">
        <v>2292</v>
      </c>
      <c r="Z401" s="48" t="s">
        <v>2292</v>
      </c>
      <c r="AA401" s="206"/>
    </row>
    <row r="402" spans="1:27" ht="37.5" customHeight="1" x14ac:dyDescent="0.25">
      <c r="A402" s="325" t="s">
        <v>372</v>
      </c>
      <c r="B402" s="332" t="s">
        <v>983</v>
      </c>
      <c r="C402" s="206" t="s">
        <v>2569</v>
      </c>
      <c r="D402" s="206" t="s">
        <v>982</v>
      </c>
      <c r="E402" s="8">
        <v>150</v>
      </c>
      <c r="F402" s="8">
        <v>250</v>
      </c>
      <c r="G402" s="258">
        <v>300</v>
      </c>
      <c r="H402" s="279"/>
      <c r="I402" s="281">
        <v>350</v>
      </c>
      <c r="J402" s="260">
        <v>1.2</v>
      </c>
      <c r="K402" s="103"/>
      <c r="L402" s="151"/>
      <c r="M402" s="103"/>
      <c r="N402" s="65">
        <v>1.2</v>
      </c>
      <c r="O402" s="45">
        <f t="shared" si="228"/>
        <v>360</v>
      </c>
      <c r="P402" s="278">
        <v>360</v>
      </c>
      <c r="Q402" s="103">
        <f t="shared" si="229"/>
        <v>360</v>
      </c>
      <c r="R402" s="103">
        <f t="shared" si="230"/>
        <v>360</v>
      </c>
      <c r="S402" s="151">
        <f t="shared" ref="S402:S411" si="243">O402</f>
        <v>360</v>
      </c>
      <c r="T402" s="151">
        <f t="shared" si="240"/>
        <v>360</v>
      </c>
      <c r="U402" s="151">
        <f t="shared" si="240"/>
        <v>360</v>
      </c>
      <c r="V402" s="151">
        <f t="shared" si="240"/>
        <v>360</v>
      </c>
      <c r="W402" s="151">
        <f t="shared" si="241"/>
        <v>360</v>
      </c>
      <c r="X402" s="151">
        <f t="shared" si="242"/>
        <v>360</v>
      </c>
      <c r="Y402" s="151">
        <f>S402</f>
        <v>360</v>
      </c>
      <c r="Z402" s="48" t="s">
        <v>3341</v>
      </c>
      <c r="AA402" s="206"/>
    </row>
    <row r="403" spans="1:27" ht="18.75" customHeight="1" x14ac:dyDescent="0.25">
      <c r="A403" s="335"/>
      <c r="B403" s="334"/>
      <c r="C403" s="206" t="s">
        <v>982</v>
      </c>
      <c r="D403" s="206" t="s">
        <v>984</v>
      </c>
      <c r="E403" s="8">
        <v>200</v>
      </c>
      <c r="F403" s="8">
        <v>350</v>
      </c>
      <c r="G403" s="258">
        <v>400</v>
      </c>
      <c r="H403" s="279"/>
      <c r="I403" s="281">
        <v>500</v>
      </c>
      <c r="J403" s="260">
        <v>1.2</v>
      </c>
      <c r="K403" s="103"/>
      <c r="L403" s="151"/>
      <c r="M403" s="103"/>
      <c r="N403" s="65">
        <v>1.2</v>
      </c>
      <c r="O403" s="45">
        <f t="shared" si="228"/>
        <v>480</v>
      </c>
      <c r="P403" s="278">
        <v>480</v>
      </c>
      <c r="Q403" s="103">
        <f t="shared" si="229"/>
        <v>480</v>
      </c>
      <c r="R403" s="103">
        <f t="shared" si="230"/>
        <v>480</v>
      </c>
      <c r="S403" s="151">
        <f t="shared" si="243"/>
        <v>480</v>
      </c>
      <c r="T403" s="151">
        <f t="shared" si="240"/>
        <v>480</v>
      </c>
      <c r="U403" s="151">
        <f t="shared" si="240"/>
        <v>480</v>
      </c>
      <c r="V403" s="151">
        <f t="shared" si="240"/>
        <v>480</v>
      </c>
      <c r="W403" s="151">
        <f t="shared" si="241"/>
        <v>480</v>
      </c>
      <c r="X403" s="151">
        <f t="shared" si="242"/>
        <v>480</v>
      </c>
      <c r="Y403" s="151">
        <f t="shared" ref="Y403:Y404" si="244">S403</f>
        <v>480</v>
      </c>
      <c r="Z403" s="48" t="s">
        <v>3341</v>
      </c>
      <c r="AA403" s="206"/>
    </row>
    <row r="404" spans="1:27" ht="18.75" customHeight="1" x14ac:dyDescent="0.25">
      <c r="A404" s="335"/>
      <c r="B404" s="334"/>
      <c r="C404" s="206" t="s">
        <v>984</v>
      </c>
      <c r="D404" s="206" t="s">
        <v>787</v>
      </c>
      <c r="E404" s="8">
        <v>100</v>
      </c>
      <c r="F404" s="8">
        <v>210</v>
      </c>
      <c r="G404" s="258">
        <v>300</v>
      </c>
      <c r="H404" s="279"/>
      <c r="I404" s="281">
        <v>300</v>
      </c>
      <c r="J404" s="260">
        <v>1.2</v>
      </c>
      <c r="K404" s="103"/>
      <c r="L404" s="151"/>
      <c r="M404" s="103"/>
      <c r="N404" s="65">
        <v>1.2</v>
      </c>
      <c r="O404" s="45">
        <f t="shared" si="228"/>
        <v>360</v>
      </c>
      <c r="P404" s="278">
        <v>360</v>
      </c>
      <c r="Q404" s="103">
        <f t="shared" si="229"/>
        <v>360</v>
      </c>
      <c r="R404" s="103">
        <f t="shared" si="230"/>
        <v>360</v>
      </c>
      <c r="S404" s="151">
        <f t="shared" si="243"/>
        <v>360</v>
      </c>
      <c r="T404" s="151">
        <f t="shared" si="240"/>
        <v>360</v>
      </c>
      <c r="U404" s="151">
        <f t="shared" si="240"/>
        <v>360</v>
      </c>
      <c r="V404" s="151">
        <f t="shared" si="240"/>
        <v>360</v>
      </c>
      <c r="W404" s="151">
        <f t="shared" si="241"/>
        <v>360</v>
      </c>
      <c r="X404" s="151">
        <f t="shared" si="242"/>
        <v>360</v>
      </c>
      <c r="Y404" s="151">
        <f t="shared" si="244"/>
        <v>360</v>
      </c>
      <c r="Z404" s="48" t="s">
        <v>3341</v>
      </c>
      <c r="AA404" s="206"/>
    </row>
    <row r="405" spans="1:27" ht="18.75" customHeight="1" x14ac:dyDescent="0.25">
      <c r="A405" s="326"/>
      <c r="B405" s="333"/>
      <c r="C405" s="206" t="s">
        <v>984</v>
      </c>
      <c r="D405" s="206" t="s">
        <v>985</v>
      </c>
      <c r="E405" s="8">
        <v>110</v>
      </c>
      <c r="F405" s="8">
        <v>250</v>
      </c>
      <c r="G405" s="258">
        <v>300</v>
      </c>
      <c r="H405" s="279"/>
      <c r="I405" s="281">
        <v>350</v>
      </c>
      <c r="J405" s="260">
        <v>1</v>
      </c>
      <c r="K405" s="103"/>
      <c r="L405" s="151"/>
      <c r="M405" s="103"/>
      <c r="N405" s="65">
        <v>1</v>
      </c>
      <c r="O405" s="45">
        <f t="shared" si="228"/>
        <v>300</v>
      </c>
      <c r="P405" s="278">
        <f t="shared" si="239"/>
        <v>300</v>
      </c>
      <c r="Q405" s="103">
        <f t="shared" si="229"/>
        <v>300</v>
      </c>
      <c r="R405" s="103">
        <f t="shared" si="230"/>
        <v>300</v>
      </c>
      <c r="S405" s="151">
        <f t="shared" si="243"/>
        <v>300</v>
      </c>
      <c r="T405" s="151">
        <f t="shared" si="240"/>
        <v>300</v>
      </c>
      <c r="U405" s="151">
        <f t="shared" si="240"/>
        <v>300</v>
      </c>
      <c r="V405" s="151">
        <f t="shared" si="240"/>
        <v>300</v>
      </c>
      <c r="W405" s="151">
        <f t="shared" si="241"/>
        <v>300</v>
      </c>
      <c r="X405" s="151">
        <f t="shared" si="242"/>
        <v>300</v>
      </c>
      <c r="Y405" s="155" t="s">
        <v>2292</v>
      </c>
      <c r="Z405" s="48" t="s">
        <v>2292</v>
      </c>
      <c r="AA405" s="206"/>
    </row>
    <row r="406" spans="1:27" ht="37.5" customHeight="1" x14ac:dyDescent="0.25">
      <c r="A406" s="352" t="s">
        <v>376</v>
      </c>
      <c r="B406" s="332" t="s">
        <v>986</v>
      </c>
      <c r="C406" s="206" t="s">
        <v>2569</v>
      </c>
      <c r="D406" s="206" t="s">
        <v>85</v>
      </c>
      <c r="E406" s="8">
        <v>100</v>
      </c>
      <c r="F406" s="8">
        <v>250</v>
      </c>
      <c r="G406" s="258">
        <v>250</v>
      </c>
      <c r="H406" s="279"/>
      <c r="I406" s="281">
        <v>350</v>
      </c>
      <c r="J406" s="260">
        <v>1.2</v>
      </c>
      <c r="K406" s="103"/>
      <c r="L406" s="151"/>
      <c r="M406" s="103"/>
      <c r="N406" s="65">
        <v>1.2</v>
      </c>
      <c r="O406" s="45">
        <f t="shared" si="228"/>
        <v>300</v>
      </c>
      <c r="P406" s="278">
        <v>300</v>
      </c>
      <c r="Q406" s="103">
        <f t="shared" si="229"/>
        <v>300</v>
      </c>
      <c r="R406" s="103">
        <f t="shared" si="230"/>
        <v>300</v>
      </c>
      <c r="S406" s="151">
        <f t="shared" si="243"/>
        <v>300</v>
      </c>
      <c r="T406" s="151">
        <f t="shared" si="240"/>
        <v>300</v>
      </c>
      <c r="U406" s="151">
        <f t="shared" si="240"/>
        <v>300</v>
      </c>
      <c r="V406" s="151">
        <f t="shared" si="240"/>
        <v>300</v>
      </c>
      <c r="W406" s="151">
        <f t="shared" si="241"/>
        <v>300</v>
      </c>
      <c r="X406" s="151">
        <f t="shared" si="242"/>
        <v>300</v>
      </c>
      <c r="Y406" s="151">
        <f>S406</f>
        <v>300</v>
      </c>
      <c r="Z406" s="48" t="s">
        <v>3341</v>
      </c>
      <c r="AA406" s="206"/>
    </row>
    <row r="407" spans="1:27" ht="18.75" customHeight="1" x14ac:dyDescent="0.25">
      <c r="A407" s="353"/>
      <c r="B407" s="334"/>
      <c r="C407" s="206" t="s">
        <v>85</v>
      </c>
      <c r="D407" s="206" t="s">
        <v>987</v>
      </c>
      <c r="E407" s="8">
        <v>100</v>
      </c>
      <c r="F407" s="8">
        <v>320</v>
      </c>
      <c r="G407" s="258">
        <v>250</v>
      </c>
      <c r="H407" s="279"/>
      <c r="I407" s="281">
        <v>450</v>
      </c>
      <c r="J407" s="260">
        <v>1.2</v>
      </c>
      <c r="K407" s="103"/>
      <c r="L407" s="151"/>
      <c r="M407" s="103"/>
      <c r="N407" s="65">
        <v>1.2</v>
      </c>
      <c r="O407" s="45">
        <f t="shared" si="228"/>
        <v>300</v>
      </c>
      <c r="P407" s="278">
        <v>300</v>
      </c>
      <c r="Q407" s="103">
        <f t="shared" si="229"/>
        <v>300</v>
      </c>
      <c r="R407" s="103">
        <f t="shared" si="230"/>
        <v>300</v>
      </c>
      <c r="S407" s="151">
        <f t="shared" si="243"/>
        <v>300</v>
      </c>
      <c r="T407" s="151">
        <f t="shared" si="240"/>
        <v>300</v>
      </c>
      <c r="U407" s="151">
        <f t="shared" si="240"/>
        <v>300</v>
      </c>
      <c r="V407" s="151">
        <f t="shared" si="240"/>
        <v>300</v>
      </c>
      <c r="W407" s="151">
        <f t="shared" si="241"/>
        <v>300</v>
      </c>
      <c r="X407" s="151">
        <f t="shared" si="242"/>
        <v>300</v>
      </c>
      <c r="Y407" s="151">
        <f t="shared" ref="Y407:Y427" si="245">S407</f>
        <v>300</v>
      </c>
      <c r="Z407" s="48" t="s">
        <v>3341</v>
      </c>
      <c r="AA407" s="206"/>
    </row>
    <row r="408" spans="1:27" ht="18.75" customHeight="1" x14ac:dyDescent="0.25">
      <c r="A408" s="354"/>
      <c r="B408" s="333"/>
      <c r="C408" s="206" t="s">
        <v>987</v>
      </c>
      <c r="D408" s="206" t="s">
        <v>988</v>
      </c>
      <c r="E408" s="8">
        <v>100</v>
      </c>
      <c r="F408" s="8">
        <v>210</v>
      </c>
      <c r="G408" s="258">
        <v>250</v>
      </c>
      <c r="H408" s="279"/>
      <c r="I408" s="281">
        <v>300</v>
      </c>
      <c r="J408" s="260">
        <v>1.2</v>
      </c>
      <c r="K408" s="103"/>
      <c r="L408" s="151"/>
      <c r="M408" s="103"/>
      <c r="N408" s="65">
        <v>1.2</v>
      </c>
      <c r="O408" s="45">
        <f t="shared" si="228"/>
        <v>300</v>
      </c>
      <c r="P408" s="278">
        <v>300</v>
      </c>
      <c r="Q408" s="103">
        <f t="shared" si="229"/>
        <v>300</v>
      </c>
      <c r="R408" s="103">
        <f t="shared" si="230"/>
        <v>300</v>
      </c>
      <c r="S408" s="151">
        <f t="shared" si="243"/>
        <v>300</v>
      </c>
      <c r="T408" s="151">
        <f t="shared" si="240"/>
        <v>300</v>
      </c>
      <c r="U408" s="151">
        <f t="shared" si="240"/>
        <v>300</v>
      </c>
      <c r="V408" s="151">
        <f t="shared" si="240"/>
        <v>300</v>
      </c>
      <c r="W408" s="151">
        <f t="shared" si="241"/>
        <v>300</v>
      </c>
      <c r="X408" s="151">
        <f t="shared" si="242"/>
        <v>300</v>
      </c>
      <c r="Y408" s="151">
        <f t="shared" si="245"/>
        <v>300</v>
      </c>
      <c r="Z408" s="48" t="s">
        <v>3341</v>
      </c>
      <c r="AA408" s="206"/>
    </row>
    <row r="409" spans="1:27" ht="27" customHeight="1" x14ac:dyDescent="0.25">
      <c r="A409" s="60" t="s">
        <v>380</v>
      </c>
      <c r="B409" s="195" t="s">
        <v>989</v>
      </c>
      <c r="C409" s="206" t="s">
        <v>364</v>
      </c>
      <c r="D409" s="206" t="s">
        <v>990</v>
      </c>
      <c r="E409" s="8">
        <v>200</v>
      </c>
      <c r="F409" s="8">
        <v>320</v>
      </c>
      <c r="G409" s="258">
        <v>320</v>
      </c>
      <c r="H409" s="279"/>
      <c r="I409" s="281">
        <v>450</v>
      </c>
      <c r="J409" s="260">
        <v>1.2</v>
      </c>
      <c r="K409" s="103"/>
      <c r="L409" s="151"/>
      <c r="M409" s="103"/>
      <c r="N409" s="65">
        <v>1.2</v>
      </c>
      <c r="O409" s="45">
        <f t="shared" si="228"/>
        <v>384</v>
      </c>
      <c r="P409" s="278">
        <v>384</v>
      </c>
      <c r="Q409" s="103">
        <f t="shared" si="229"/>
        <v>384</v>
      </c>
      <c r="R409" s="103">
        <f t="shared" si="230"/>
        <v>384</v>
      </c>
      <c r="S409" s="151">
        <f t="shared" si="243"/>
        <v>384</v>
      </c>
      <c r="T409" s="151">
        <f t="shared" si="240"/>
        <v>384</v>
      </c>
      <c r="U409" s="151">
        <f t="shared" si="240"/>
        <v>384</v>
      </c>
      <c r="V409" s="151">
        <f t="shared" si="240"/>
        <v>384</v>
      </c>
      <c r="W409" s="151">
        <f t="shared" si="241"/>
        <v>384</v>
      </c>
      <c r="X409" s="151">
        <f t="shared" si="242"/>
        <v>384</v>
      </c>
      <c r="Y409" s="151">
        <f t="shared" si="245"/>
        <v>384</v>
      </c>
      <c r="Z409" s="48" t="s">
        <v>3341</v>
      </c>
      <c r="AA409" s="206"/>
    </row>
    <row r="410" spans="1:27" ht="59.25" customHeight="1" x14ac:dyDescent="0.25">
      <c r="A410" s="60" t="s">
        <v>383</v>
      </c>
      <c r="B410" s="195" t="s">
        <v>991</v>
      </c>
      <c r="C410" s="206" t="s">
        <v>656</v>
      </c>
      <c r="D410" s="206" t="s">
        <v>85</v>
      </c>
      <c r="E410" s="8"/>
      <c r="F410" s="8">
        <v>200</v>
      </c>
      <c r="G410" s="258">
        <v>250</v>
      </c>
      <c r="H410" s="279"/>
      <c r="I410" s="281">
        <v>350</v>
      </c>
      <c r="J410" s="260">
        <v>1.2</v>
      </c>
      <c r="K410" s="103"/>
      <c r="L410" s="151"/>
      <c r="M410" s="103"/>
      <c r="N410" s="65">
        <v>1.2</v>
      </c>
      <c r="O410" s="45">
        <f t="shared" si="228"/>
        <v>300</v>
      </c>
      <c r="P410" s="278">
        <v>300</v>
      </c>
      <c r="Q410" s="103">
        <f t="shared" si="229"/>
        <v>300</v>
      </c>
      <c r="R410" s="103">
        <f t="shared" si="230"/>
        <v>300</v>
      </c>
      <c r="S410" s="151">
        <f t="shared" si="243"/>
        <v>300</v>
      </c>
      <c r="T410" s="151">
        <f t="shared" si="240"/>
        <v>300</v>
      </c>
      <c r="U410" s="151">
        <f t="shared" si="240"/>
        <v>300</v>
      </c>
      <c r="V410" s="151">
        <f t="shared" si="240"/>
        <v>300</v>
      </c>
      <c r="W410" s="151">
        <f t="shared" si="241"/>
        <v>300</v>
      </c>
      <c r="X410" s="151">
        <f t="shared" si="242"/>
        <v>300</v>
      </c>
      <c r="Y410" s="151">
        <f t="shared" si="245"/>
        <v>300</v>
      </c>
      <c r="Z410" s="48" t="s">
        <v>3341</v>
      </c>
      <c r="AA410" s="206"/>
    </row>
    <row r="411" spans="1:27" ht="37.5" customHeight="1" x14ac:dyDescent="0.25">
      <c r="A411" s="60" t="s">
        <v>386</v>
      </c>
      <c r="B411" s="195" t="s">
        <v>992</v>
      </c>
      <c r="C411" s="206" t="s">
        <v>364</v>
      </c>
      <c r="D411" s="206" t="s">
        <v>993</v>
      </c>
      <c r="E411" s="8">
        <v>150</v>
      </c>
      <c r="F411" s="8">
        <v>210</v>
      </c>
      <c r="G411" s="258">
        <v>300</v>
      </c>
      <c r="H411" s="279"/>
      <c r="I411" s="281">
        <v>300</v>
      </c>
      <c r="J411" s="260">
        <v>1.1000000000000001</v>
      </c>
      <c r="K411" s="103"/>
      <c r="L411" s="151"/>
      <c r="M411" s="103"/>
      <c r="N411" s="65">
        <v>1.1000000000000001</v>
      </c>
      <c r="O411" s="45">
        <f t="shared" si="228"/>
        <v>330</v>
      </c>
      <c r="P411" s="278">
        <v>330</v>
      </c>
      <c r="Q411" s="103">
        <f t="shared" si="229"/>
        <v>330</v>
      </c>
      <c r="R411" s="103">
        <f t="shared" si="230"/>
        <v>330</v>
      </c>
      <c r="S411" s="151">
        <f t="shared" si="243"/>
        <v>330</v>
      </c>
      <c r="T411" s="151">
        <f t="shared" si="240"/>
        <v>330</v>
      </c>
      <c r="U411" s="151">
        <f t="shared" si="240"/>
        <v>330</v>
      </c>
      <c r="V411" s="151">
        <f t="shared" si="240"/>
        <v>330</v>
      </c>
      <c r="W411" s="151">
        <f t="shared" si="241"/>
        <v>330</v>
      </c>
      <c r="X411" s="151">
        <f t="shared" si="242"/>
        <v>330</v>
      </c>
      <c r="Y411" s="151">
        <f t="shared" si="245"/>
        <v>330</v>
      </c>
      <c r="Z411" s="48" t="s">
        <v>3341</v>
      </c>
      <c r="AA411" s="206"/>
    </row>
    <row r="412" spans="1:27" ht="21.75" customHeight="1" x14ac:dyDescent="0.25">
      <c r="A412" s="60">
        <v>3</v>
      </c>
      <c r="B412" s="329" t="s">
        <v>41</v>
      </c>
      <c r="C412" s="330"/>
      <c r="D412" s="195"/>
      <c r="E412" s="8">
        <v>80</v>
      </c>
      <c r="F412" s="8">
        <v>130</v>
      </c>
      <c r="G412" s="258">
        <v>80</v>
      </c>
      <c r="H412" s="279"/>
      <c r="I412" s="281">
        <v>140</v>
      </c>
      <c r="J412" s="260">
        <v>1.1000000000000001</v>
      </c>
      <c r="K412" s="103"/>
      <c r="L412" s="151"/>
      <c r="M412" s="103"/>
      <c r="N412" s="65">
        <v>1.1000000000000001</v>
      </c>
      <c r="O412" s="45">
        <f t="shared" si="228"/>
        <v>88</v>
      </c>
      <c r="P412" s="278">
        <v>88</v>
      </c>
      <c r="Q412" s="103">
        <f t="shared" si="229"/>
        <v>88</v>
      </c>
      <c r="R412" s="103">
        <f t="shared" si="230"/>
        <v>88</v>
      </c>
      <c r="S412" s="151">
        <v>100</v>
      </c>
      <c r="T412" s="151">
        <v>101</v>
      </c>
      <c r="U412" s="151">
        <v>102</v>
      </c>
      <c r="V412" s="151">
        <v>103</v>
      </c>
      <c r="W412" s="151">
        <v>104</v>
      </c>
      <c r="X412" s="151">
        <v>105</v>
      </c>
      <c r="Y412" s="151">
        <f t="shared" si="245"/>
        <v>100</v>
      </c>
      <c r="Z412" s="48" t="s">
        <v>3341</v>
      </c>
      <c r="AA412" s="206"/>
    </row>
    <row r="413" spans="1:27" s="18" customFormat="1" x14ac:dyDescent="0.3">
      <c r="A413" s="115" t="s">
        <v>994</v>
      </c>
      <c r="B413" s="116" t="s">
        <v>995</v>
      </c>
      <c r="C413" s="117"/>
      <c r="D413" s="117"/>
      <c r="E413" s="118"/>
      <c r="F413" s="118"/>
      <c r="G413" s="251"/>
      <c r="H413" s="251"/>
      <c r="I413" s="301"/>
      <c r="J413" s="251"/>
      <c r="K413" s="103"/>
      <c r="L413" s="151"/>
      <c r="M413" s="103"/>
      <c r="N413" s="251"/>
      <c r="O413" s="45"/>
      <c r="P413" s="278"/>
      <c r="Q413" s="103"/>
      <c r="R413" s="103"/>
      <c r="S413" s="151"/>
      <c r="T413" s="151"/>
      <c r="U413" s="151"/>
      <c r="V413" s="151"/>
      <c r="W413" s="151"/>
      <c r="X413" s="151"/>
      <c r="Y413" s="151">
        <f t="shared" si="245"/>
        <v>0</v>
      </c>
      <c r="Z413" s="48"/>
      <c r="AA413" s="119"/>
    </row>
    <row r="414" spans="1:27" s="18" customFormat="1" x14ac:dyDescent="0.3">
      <c r="A414" s="94" t="s">
        <v>996</v>
      </c>
      <c r="B414" s="95" t="s">
        <v>1067</v>
      </c>
      <c r="C414" s="95"/>
      <c r="D414" s="95"/>
      <c r="E414" s="97"/>
      <c r="F414" s="97"/>
      <c r="G414" s="48"/>
      <c r="H414" s="48"/>
      <c r="I414" s="275"/>
      <c r="J414" s="48"/>
      <c r="K414" s="103"/>
      <c r="L414" s="151"/>
      <c r="M414" s="103"/>
      <c r="N414" s="48"/>
      <c r="O414" s="45"/>
      <c r="P414" s="278"/>
      <c r="Q414" s="103"/>
      <c r="R414" s="103"/>
      <c r="S414" s="151"/>
      <c r="T414" s="151"/>
      <c r="U414" s="151"/>
      <c r="V414" s="151"/>
      <c r="W414" s="151"/>
      <c r="X414" s="151"/>
      <c r="Y414" s="151">
        <f t="shared" si="245"/>
        <v>0</v>
      </c>
      <c r="Z414" s="48"/>
      <c r="AA414" s="95"/>
    </row>
    <row r="415" spans="1:27" s="18" customFormat="1" x14ac:dyDescent="0.3">
      <c r="A415" s="358">
        <v>1</v>
      </c>
      <c r="B415" s="340" t="s">
        <v>9</v>
      </c>
      <c r="C415" s="98" t="s">
        <v>1068</v>
      </c>
      <c r="D415" s="98" t="s">
        <v>1069</v>
      </c>
      <c r="E415" s="12">
        <v>750</v>
      </c>
      <c r="F415" s="12">
        <v>2250</v>
      </c>
      <c r="G415" s="258">
        <v>2500</v>
      </c>
      <c r="H415" s="258"/>
      <c r="I415" s="258">
        <v>4500</v>
      </c>
      <c r="J415" s="260">
        <v>1.5</v>
      </c>
      <c r="K415" s="103">
        <v>4560</v>
      </c>
      <c r="L415" s="151">
        <v>5700</v>
      </c>
      <c r="M415" s="103">
        <v>6840</v>
      </c>
      <c r="N415" s="65">
        <v>1.5</v>
      </c>
      <c r="O415" s="45">
        <f t="shared" si="228"/>
        <v>3750</v>
      </c>
      <c r="P415" s="151">
        <v>5700</v>
      </c>
      <c r="Q415" s="103">
        <f t="shared" si="229"/>
        <v>5700</v>
      </c>
      <c r="R415" s="103">
        <f t="shared" si="230"/>
        <v>5700</v>
      </c>
      <c r="S415" s="151">
        <f>O415</f>
        <v>3750</v>
      </c>
      <c r="T415" s="151">
        <f t="shared" ref="T415:V415" si="246">P415</f>
        <v>5700</v>
      </c>
      <c r="U415" s="151">
        <f t="shared" si="246"/>
        <v>5700</v>
      </c>
      <c r="V415" s="151">
        <f t="shared" si="246"/>
        <v>5700</v>
      </c>
      <c r="W415" s="151">
        <f>S415</f>
        <v>3750</v>
      </c>
      <c r="X415" s="151">
        <f>T415</f>
        <v>5700</v>
      </c>
      <c r="Y415" s="151">
        <f t="shared" si="245"/>
        <v>3750</v>
      </c>
      <c r="Z415" s="48" t="s">
        <v>3341</v>
      </c>
      <c r="AA415" s="206"/>
    </row>
    <row r="416" spans="1:27" s="18" customFormat="1" x14ac:dyDescent="0.3">
      <c r="A416" s="359"/>
      <c r="B416" s="341"/>
      <c r="C416" s="98" t="s">
        <v>1070</v>
      </c>
      <c r="D416" s="98" t="s">
        <v>2570</v>
      </c>
      <c r="E416" s="12">
        <v>530</v>
      </c>
      <c r="F416" s="12">
        <v>2000</v>
      </c>
      <c r="G416" s="258">
        <v>1700</v>
      </c>
      <c r="H416" s="258"/>
      <c r="I416" s="258">
        <v>4000</v>
      </c>
      <c r="J416" s="260">
        <v>1.5</v>
      </c>
      <c r="K416" s="103">
        <v>4000</v>
      </c>
      <c r="L416" s="151">
        <v>5000</v>
      </c>
      <c r="M416" s="103">
        <v>6000</v>
      </c>
      <c r="N416" s="65">
        <v>1.5</v>
      </c>
      <c r="O416" s="45">
        <f t="shared" si="228"/>
        <v>2550</v>
      </c>
      <c r="P416" s="151">
        <v>5000</v>
      </c>
      <c r="Q416" s="103">
        <f t="shared" si="229"/>
        <v>5000</v>
      </c>
      <c r="R416" s="103">
        <f t="shared" si="230"/>
        <v>5000</v>
      </c>
      <c r="S416" s="151">
        <f t="shared" ref="S416:S427" si="247">P416*0.6</f>
        <v>3000</v>
      </c>
      <c r="T416" s="151">
        <f t="shared" ref="T416:T417" si="248">Q416*0.6</f>
        <v>3000</v>
      </c>
      <c r="U416" s="151">
        <f t="shared" ref="U416:U417" si="249">R416*0.6</f>
        <v>3000</v>
      </c>
      <c r="V416" s="151">
        <f t="shared" ref="V416:V417" si="250">S416*0.6</f>
        <v>1800</v>
      </c>
      <c r="W416" s="151">
        <f>T416*0.6</f>
        <v>1800</v>
      </c>
      <c r="X416" s="151">
        <f>U416*0.6</f>
        <v>1800</v>
      </c>
      <c r="Y416" s="151">
        <f t="shared" si="245"/>
        <v>3000</v>
      </c>
      <c r="Z416" s="48" t="s">
        <v>3341</v>
      </c>
      <c r="AA416" s="206"/>
    </row>
    <row r="417" spans="1:27" s="18" customFormat="1" x14ac:dyDescent="0.3">
      <c r="A417" s="359"/>
      <c r="B417" s="341"/>
      <c r="C417" s="98" t="s">
        <v>2570</v>
      </c>
      <c r="D417" s="98" t="s">
        <v>1071</v>
      </c>
      <c r="E417" s="12">
        <v>750</v>
      </c>
      <c r="F417" s="12">
        <v>1500</v>
      </c>
      <c r="G417" s="258">
        <v>1800</v>
      </c>
      <c r="H417" s="258"/>
      <c r="I417" s="258">
        <v>4000</v>
      </c>
      <c r="J417" s="260">
        <v>1.5</v>
      </c>
      <c r="K417" s="103">
        <v>4000</v>
      </c>
      <c r="L417" s="151">
        <v>5000</v>
      </c>
      <c r="M417" s="103">
        <v>6000</v>
      </c>
      <c r="N417" s="65">
        <v>1.5</v>
      </c>
      <c r="O417" s="45">
        <f t="shared" si="228"/>
        <v>2700</v>
      </c>
      <c r="P417" s="151">
        <v>5000</v>
      </c>
      <c r="Q417" s="103">
        <f t="shared" si="229"/>
        <v>5000</v>
      </c>
      <c r="R417" s="103">
        <f t="shared" si="230"/>
        <v>5000</v>
      </c>
      <c r="S417" s="151">
        <f t="shared" si="247"/>
        <v>3000</v>
      </c>
      <c r="T417" s="151">
        <f t="shared" si="248"/>
        <v>3000</v>
      </c>
      <c r="U417" s="151">
        <f t="shared" si="249"/>
        <v>3000</v>
      </c>
      <c r="V417" s="151">
        <f t="shared" si="250"/>
        <v>1800</v>
      </c>
      <c r="W417" s="151">
        <f>T417*0.6</f>
        <v>1800</v>
      </c>
      <c r="X417" s="151">
        <f>U417*0.6</f>
        <v>1800</v>
      </c>
      <c r="Y417" s="151">
        <f t="shared" si="245"/>
        <v>3000</v>
      </c>
      <c r="Z417" s="48" t="s">
        <v>3341</v>
      </c>
      <c r="AA417" s="206"/>
    </row>
    <row r="418" spans="1:27" s="18" customFormat="1" x14ac:dyDescent="0.3">
      <c r="A418" s="359"/>
      <c r="B418" s="341"/>
      <c r="C418" s="98" t="s">
        <v>1071</v>
      </c>
      <c r="D418" s="98" t="s">
        <v>1072</v>
      </c>
      <c r="E418" s="12"/>
      <c r="F418" s="12"/>
      <c r="G418" s="258"/>
      <c r="H418" s="258"/>
      <c r="I418" s="258"/>
      <c r="J418" s="260"/>
      <c r="K418" s="103"/>
      <c r="L418" s="151"/>
      <c r="M418" s="103"/>
      <c r="N418" s="65"/>
      <c r="O418" s="45"/>
      <c r="P418" s="151"/>
      <c r="Q418" s="103"/>
      <c r="R418" s="103"/>
      <c r="S418" s="151"/>
      <c r="T418" s="151"/>
      <c r="U418" s="151"/>
      <c r="V418" s="151"/>
      <c r="W418" s="151"/>
      <c r="X418" s="151"/>
      <c r="Y418" s="151">
        <f>S418</f>
        <v>0</v>
      </c>
      <c r="Z418" s="48"/>
      <c r="AA418" s="98"/>
    </row>
    <row r="419" spans="1:27" s="18" customFormat="1" ht="18.75" customHeight="1" x14ac:dyDescent="0.3">
      <c r="A419" s="359"/>
      <c r="B419" s="341"/>
      <c r="C419" s="98"/>
      <c r="D419" s="98" t="s">
        <v>37</v>
      </c>
      <c r="E419" s="12">
        <v>400</v>
      </c>
      <c r="F419" s="12">
        <v>1000</v>
      </c>
      <c r="G419" s="258">
        <v>1200</v>
      </c>
      <c r="H419" s="258"/>
      <c r="I419" s="258">
        <v>2000</v>
      </c>
      <c r="J419" s="260">
        <v>1.2</v>
      </c>
      <c r="K419" s="103"/>
      <c r="L419" s="151"/>
      <c r="M419" s="103"/>
      <c r="N419" s="65">
        <v>1.2</v>
      </c>
      <c r="O419" s="45">
        <f t="shared" si="228"/>
        <v>1440</v>
      </c>
      <c r="P419" s="151">
        <f>P415-G415+G419</f>
        <v>4400</v>
      </c>
      <c r="Q419" s="103">
        <f t="shared" si="229"/>
        <v>4400</v>
      </c>
      <c r="R419" s="103">
        <f t="shared" si="230"/>
        <v>4400</v>
      </c>
      <c r="S419" s="151">
        <f t="shared" si="247"/>
        <v>2640</v>
      </c>
      <c r="T419" s="151">
        <f t="shared" ref="T419:T421" si="251">Q419*0.6</f>
        <v>2640</v>
      </c>
      <c r="U419" s="151">
        <f t="shared" ref="U419:U421" si="252">R419*0.6</f>
        <v>2640</v>
      </c>
      <c r="V419" s="151">
        <f t="shared" ref="V419:V421" si="253">S419*0.6</f>
        <v>1584</v>
      </c>
      <c r="W419" s="151">
        <f t="shared" ref="W419:X421" si="254">T419*0.6</f>
        <v>1584</v>
      </c>
      <c r="X419" s="151">
        <f t="shared" si="254"/>
        <v>1584</v>
      </c>
      <c r="Y419" s="151">
        <f t="shared" si="245"/>
        <v>2640</v>
      </c>
      <c r="Z419" s="48" t="s">
        <v>3341</v>
      </c>
      <c r="AA419" s="98"/>
    </row>
    <row r="420" spans="1:27" s="18" customFormat="1" ht="18.75" customHeight="1" x14ac:dyDescent="0.3">
      <c r="A420" s="359"/>
      <c r="B420" s="341"/>
      <c r="C420" s="98"/>
      <c r="D420" s="98" t="s">
        <v>38</v>
      </c>
      <c r="E420" s="12"/>
      <c r="F420" s="12">
        <v>1000</v>
      </c>
      <c r="G420" s="258">
        <v>700</v>
      </c>
      <c r="H420" s="258"/>
      <c r="I420" s="258">
        <v>2000</v>
      </c>
      <c r="J420" s="260">
        <v>1.2</v>
      </c>
      <c r="K420" s="103"/>
      <c r="L420" s="151"/>
      <c r="M420" s="103"/>
      <c r="N420" s="65">
        <v>1.2</v>
      </c>
      <c r="O420" s="45">
        <f t="shared" si="228"/>
        <v>840</v>
      </c>
      <c r="P420" s="151">
        <f>P415-G415+G420</f>
        <v>3900</v>
      </c>
      <c r="Q420" s="103">
        <f t="shared" si="229"/>
        <v>3900</v>
      </c>
      <c r="R420" s="103">
        <f t="shared" si="230"/>
        <v>3900</v>
      </c>
      <c r="S420" s="151">
        <f t="shared" si="247"/>
        <v>2340</v>
      </c>
      <c r="T420" s="151">
        <f t="shared" si="251"/>
        <v>2340</v>
      </c>
      <c r="U420" s="151">
        <f t="shared" si="252"/>
        <v>2340</v>
      </c>
      <c r="V420" s="151">
        <f t="shared" si="253"/>
        <v>1404</v>
      </c>
      <c r="W420" s="151">
        <f t="shared" si="254"/>
        <v>1404</v>
      </c>
      <c r="X420" s="151">
        <f t="shared" si="254"/>
        <v>1404</v>
      </c>
      <c r="Y420" s="151">
        <f t="shared" si="245"/>
        <v>2340</v>
      </c>
      <c r="Z420" s="48" t="s">
        <v>3341</v>
      </c>
      <c r="AA420" s="98"/>
    </row>
    <row r="421" spans="1:27" s="18" customFormat="1" ht="18.75" customHeight="1" x14ac:dyDescent="0.3">
      <c r="A421" s="360"/>
      <c r="B421" s="342"/>
      <c r="C421" s="98" t="s">
        <v>1072</v>
      </c>
      <c r="D421" s="98" t="s">
        <v>1073</v>
      </c>
      <c r="E421" s="12">
        <v>200</v>
      </c>
      <c r="F421" s="12">
        <v>1000</v>
      </c>
      <c r="G421" s="258">
        <v>700</v>
      </c>
      <c r="H421" s="258"/>
      <c r="I421" s="258">
        <v>2250</v>
      </c>
      <c r="J421" s="260">
        <v>1.2</v>
      </c>
      <c r="K421" s="103"/>
      <c r="L421" s="151"/>
      <c r="M421" s="103"/>
      <c r="N421" s="65">
        <v>1.2</v>
      </c>
      <c r="O421" s="45">
        <f t="shared" si="228"/>
        <v>840</v>
      </c>
      <c r="P421" s="151">
        <f>P415-G415+G421</f>
        <v>3900</v>
      </c>
      <c r="Q421" s="103">
        <f t="shared" si="229"/>
        <v>3900</v>
      </c>
      <c r="R421" s="103">
        <f t="shared" si="230"/>
        <v>3900</v>
      </c>
      <c r="S421" s="151">
        <f t="shared" si="247"/>
        <v>2340</v>
      </c>
      <c r="T421" s="151">
        <f t="shared" si="251"/>
        <v>2340</v>
      </c>
      <c r="U421" s="151">
        <f t="shared" si="252"/>
        <v>2340</v>
      </c>
      <c r="V421" s="151">
        <f t="shared" si="253"/>
        <v>1404</v>
      </c>
      <c r="W421" s="151">
        <f t="shared" si="254"/>
        <v>1404</v>
      </c>
      <c r="X421" s="151">
        <f t="shared" si="254"/>
        <v>1404</v>
      </c>
      <c r="Y421" s="151">
        <f t="shared" si="245"/>
        <v>2340</v>
      </c>
      <c r="Z421" s="48" t="s">
        <v>3341</v>
      </c>
      <c r="AA421" s="206"/>
    </row>
    <row r="422" spans="1:27" s="18" customFormat="1" x14ac:dyDescent="0.3">
      <c r="A422" s="358">
        <v>2</v>
      </c>
      <c r="B422" s="340" t="s">
        <v>1074</v>
      </c>
      <c r="C422" s="98" t="s">
        <v>1075</v>
      </c>
      <c r="D422" s="98" t="s">
        <v>3128</v>
      </c>
      <c r="E422" s="12">
        <v>550</v>
      </c>
      <c r="F422" s="12">
        <v>1000</v>
      </c>
      <c r="G422" s="258"/>
      <c r="H422" s="258"/>
      <c r="I422" s="258"/>
      <c r="J422" s="260"/>
      <c r="K422" s="103"/>
      <c r="L422" s="151"/>
      <c r="M422" s="103"/>
      <c r="N422" s="65"/>
      <c r="O422" s="45"/>
      <c r="P422" s="151"/>
      <c r="Q422" s="103"/>
      <c r="R422" s="103"/>
      <c r="S422" s="151"/>
      <c r="T422" s="151"/>
      <c r="U422" s="151"/>
      <c r="V422" s="151"/>
      <c r="W422" s="151"/>
      <c r="X422" s="151"/>
      <c r="Y422" s="151">
        <f t="shared" si="245"/>
        <v>0</v>
      </c>
      <c r="Z422" s="48"/>
      <c r="AA422" s="206"/>
    </row>
    <row r="423" spans="1:27" s="18" customFormat="1" ht="37.5" x14ac:dyDescent="0.3">
      <c r="A423" s="359"/>
      <c r="B423" s="341"/>
      <c r="C423" s="98"/>
      <c r="D423" s="98" t="s">
        <v>37</v>
      </c>
      <c r="E423" s="12"/>
      <c r="F423" s="12"/>
      <c r="G423" s="258">
        <v>900</v>
      </c>
      <c r="H423" s="258"/>
      <c r="I423" s="258">
        <v>1750</v>
      </c>
      <c r="J423" s="260">
        <v>1.2</v>
      </c>
      <c r="K423" s="103">
        <v>1840</v>
      </c>
      <c r="L423" s="151">
        <v>2300</v>
      </c>
      <c r="M423" s="103">
        <v>2760</v>
      </c>
      <c r="N423" s="65">
        <v>1.2</v>
      </c>
      <c r="O423" s="45">
        <f t="shared" si="228"/>
        <v>1080</v>
      </c>
      <c r="P423" s="151">
        <v>2300</v>
      </c>
      <c r="Q423" s="103">
        <f t="shared" si="229"/>
        <v>2300</v>
      </c>
      <c r="R423" s="103">
        <f t="shared" si="230"/>
        <v>2300</v>
      </c>
      <c r="S423" s="151">
        <f t="shared" si="247"/>
        <v>1380</v>
      </c>
      <c r="T423" s="151">
        <f t="shared" ref="T423:T427" si="255">Q423*0.6</f>
        <v>1380</v>
      </c>
      <c r="U423" s="151">
        <f t="shared" ref="U423:U427" si="256">R423*0.6</f>
        <v>1380</v>
      </c>
      <c r="V423" s="151">
        <f t="shared" ref="V423:V427" si="257">S423*0.6</f>
        <v>828</v>
      </c>
      <c r="W423" s="151">
        <f t="shared" ref="W423:X427" si="258">T423*0.6</f>
        <v>828</v>
      </c>
      <c r="X423" s="151">
        <f t="shared" si="258"/>
        <v>828</v>
      </c>
      <c r="Y423" s="151">
        <f t="shared" si="245"/>
        <v>1380</v>
      </c>
      <c r="Z423" s="103" t="s">
        <v>108</v>
      </c>
      <c r="AA423" s="206" t="s">
        <v>3129</v>
      </c>
    </row>
    <row r="424" spans="1:27" s="18" customFormat="1" ht="36" customHeight="1" x14ac:dyDescent="0.3">
      <c r="A424" s="359"/>
      <c r="B424" s="341"/>
      <c r="C424" s="98"/>
      <c r="D424" s="98" t="s">
        <v>38</v>
      </c>
      <c r="E424" s="12"/>
      <c r="F424" s="12"/>
      <c r="G424" s="258">
        <v>700</v>
      </c>
      <c r="H424" s="258">
        <v>700</v>
      </c>
      <c r="I424" s="258"/>
      <c r="J424" s="260">
        <v>1.2</v>
      </c>
      <c r="K424" s="103">
        <v>1600</v>
      </c>
      <c r="L424" s="151">
        <v>2000</v>
      </c>
      <c r="M424" s="103">
        <v>2400</v>
      </c>
      <c r="N424" s="65">
        <v>1.2</v>
      </c>
      <c r="O424" s="45">
        <f t="shared" si="228"/>
        <v>840</v>
      </c>
      <c r="P424" s="151">
        <v>2000</v>
      </c>
      <c r="Q424" s="103">
        <f t="shared" si="229"/>
        <v>2000</v>
      </c>
      <c r="R424" s="103">
        <f t="shared" si="230"/>
        <v>2000</v>
      </c>
      <c r="S424" s="151">
        <f t="shared" si="247"/>
        <v>1200</v>
      </c>
      <c r="T424" s="151">
        <f t="shared" si="255"/>
        <v>1200</v>
      </c>
      <c r="U424" s="151">
        <f t="shared" si="256"/>
        <v>1200</v>
      </c>
      <c r="V424" s="151">
        <f t="shared" si="257"/>
        <v>720</v>
      </c>
      <c r="W424" s="151">
        <f t="shared" si="258"/>
        <v>720</v>
      </c>
      <c r="X424" s="151">
        <f t="shared" si="258"/>
        <v>720</v>
      </c>
      <c r="Y424" s="151">
        <f t="shared" si="245"/>
        <v>1200</v>
      </c>
      <c r="Z424" s="103" t="s">
        <v>108</v>
      </c>
      <c r="AA424" s="206" t="s">
        <v>3129</v>
      </c>
    </row>
    <row r="425" spans="1:27" s="18" customFormat="1" ht="40.5" customHeight="1" x14ac:dyDescent="0.3">
      <c r="A425" s="359"/>
      <c r="B425" s="341"/>
      <c r="C425" s="98" t="s">
        <v>1102</v>
      </c>
      <c r="D425" s="98" t="s">
        <v>1076</v>
      </c>
      <c r="E425" s="12">
        <v>500</v>
      </c>
      <c r="F425" s="12">
        <v>900</v>
      </c>
      <c r="G425" s="258">
        <v>800</v>
      </c>
      <c r="H425" s="258"/>
      <c r="I425" s="258">
        <v>2000</v>
      </c>
      <c r="J425" s="260">
        <v>1.1000000000000001</v>
      </c>
      <c r="K425" s="103"/>
      <c r="L425" s="151"/>
      <c r="M425" s="103"/>
      <c r="N425" s="65">
        <v>1.1000000000000001</v>
      </c>
      <c r="O425" s="45">
        <f t="shared" si="228"/>
        <v>880.00000000000011</v>
      </c>
      <c r="P425" s="151">
        <f>P423-G423+G425</f>
        <v>2200</v>
      </c>
      <c r="Q425" s="103">
        <f t="shared" si="229"/>
        <v>2200</v>
      </c>
      <c r="R425" s="103">
        <f t="shared" si="230"/>
        <v>2200</v>
      </c>
      <c r="S425" s="151">
        <f t="shared" si="247"/>
        <v>1320</v>
      </c>
      <c r="T425" s="151">
        <f t="shared" si="255"/>
        <v>1320</v>
      </c>
      <c r="U425" s="151">
        <f t="shared" si="256"/>
        <v>1320</v>
      </c>
      <c r="V425" s="151">
        <f t="shared" si="257"/>
        <v>792</v>
      </c>
      <c r="W425" s="151">
        <f t="shared" si="258"/>
        <v>792</v>
      </c>
      <c r="X425" s="151">
        <f t="shared" si="258"/>
        <v>792</v>
      </c>
      <c r="Y425" s="151">
        <f>S425</f>
        <v>1320</v>
      </c>
      <c r="Z425" s="48" t="s">
        <v>3341</v>
      </c>
      <c r="AA425" s="206"/>
    </row>
    <row r="426" spans="1:27" s="18" customFormat="1" ht="39.75" customHeight="1" x14ac:dyDescent="0.3">
      <c r="A426" s="359"/>
      <c r="B426" s="341"/>
      <c r="C426" s="98" t="s">
        <v>2573</v>
      </c>
      <c r="D426" s="98" t="s">
        <v>2347</v>
      </c>
      <c r="E426" s="12">
        <v>300</v>
      </c>
      <c r="F426" s="12">
        <v>750</v>
      </c>
      <c r="G426" s="258">
        <v>400</v>
      </c>
      <c r="H426" s="258"/>
      <c r="I426" s="258">
        <v>1500</v>
      </c>
      <c r="J426" s="260">
        <v>1</v>
      </c>
      <c r="K426" s="103"/>
      <c r="L426" s="151"/>
      <c r="M426" s="103"/>
      <c r="N426" s="65">
        <v>1</v>
      </c>
      <c r="O426" s="45">
        <f t="shared" si="228"/>
        <v>400</v>
      </c>
      <c r="P426" s="151">
        <f>P423-G423+G426</f>
        <v>1800</v>
      </c>
      <c r="Q426" s="103">
        <f t="shared" si="229"/>
        <v>1800</v>
      </c>
      <c r="R426" s="103">
        <f t="shared" si="230"/>
        <v>1800</v>
      </c>
      <c r="S426" s="151">
        <f t="shared" si="247"/>
        <v>1080</v>
      </c>
      <c r="T426" s="151">
        <f t="shared" si="255"/>
        <v>1080</v>
      </c>
      <c r="U426" s="151">
        <f t="shared" si="256"/>
        <v>1080</v>
      </c>
      <c r="V426" s="151">
        <f t="shared" si="257"/>
        <v>648</v>
      </c>
      <c r="W426" s="151">
        <f t="shared" si="258"/>
        <v>648</v>
      </c>
      <c r="X426" s="151">
        <f t="shared" si="258"/>
        <v>648</v>
      </c>
      <c r="Y426" s="151">
        <f t="shared" si="245"/>
        <v>1080</v>
      </c>
      <c r="Z426" s="48" t="s">
        <v>3341</v>
      </c>
      <c r="AA426" s="206"/>
    </row>
    <row r="427" spans="1:27" s="18" customFormat="1" ht="18.75" customHeight="1" x14ac:dyDescent="0.3">
      <c r="A427" s="360"/>
      <c r="B427" s="342"/>
      <c r="C427" s="98" t="s">
        <v>2348</v>
      </c>
      <c r="D427" s="98" t="s">
        <v>2571</v>
      </c>
      <c r="E427" s="12">
        <v>450</v>
      </c>
      <c r="F427" s="12">
        <v>650</v>
      </c>
      <c r="G427" s="258">
        <v>600</v>
      </c>
      <c r="H427" s="258"/>
      <c r="I427" s="258">
        <v>1750</v>
      </c>
      <c r="J427" s="260">
        <v>1.1000000000000001</v>
      </c>
      <c r="K427" s="103"/>
      <c r="L427" s="151"/>
      <c r="M427" s="103"/>
      <c r="N427" s="65">
        <v>1.1000000000000001</v>
      </c>
      <c r="O427" s="45">
        <f t="shared" si="228"/>
        <v>660</v>
      </c>
      <c r="P427" s="151">
        <f>P423-G423+G427</f>
        <v>2000</v>
      </c>
      <c r="Q427" s="103">
        <f t="shared" si="229"/>
        <v>2000</v>
      </c>
      <c r="R427" s="103">
        <f t="shared" si="230"/>
        <v>2000</v>
      </c>
      <c r="S427" s="151">
        <f t="shared" si="247"/>
        <v>1200</v>
      </c>
      <c r="T427" s="151">
        <f t="shared" si="255"/>
        <v>1200</v>
      </c>
      <c r="U427" s="151">
        <f t="shared" si="256"/>
        <v>1200</v>
      </c>
      <c r="V427" s="151">
        <f t="shared" si="257"/>
        <v>720</v>
      </c>
      <c r="W427" s="151">
        <f t="shared" si="258"/>
        <v>720</v>
      </c>
      <c r="X427" s="151">
        <f t="shared" si="258"/>
        <v>720</v>
      </c>
      <c r="Y427" s="151">
        <f t="shared" si="245"/>
        <v>1200</v>
      </c>
      <c r="Z427" s="48" t="s">
        <v>3341</v>
      </c>
      <c r="AA427" s="206"/>
    </row>
    <row r="428" spans="1:27" s="18" customFormat="1" ht="18.75" customHeight="1" x14ac:dyDescent="0.3">
      <c r="A428" s="358">
        <v>3</v>
      </c>
      <c r="B428" s="340" t="s">
        <v>1077</v>
      </c>
      <c r="C428" s="98" t="s">
        <v>374</v>
      </c>
      <c r="D428" s="98" t="s">
        <v>1078</v>
      </c>
      <c r="E428" s="12">
        <v>250</v>
      </c>
      <c r="F428" s="12">
        <v>620</v>
      </c>
      <c r="G428" s="258">
        <v>500</v>
      </c>
      <c r="H428" s="258"/>
      <c r="I428" s="258">
        <v>1250</v>
      </c>
      <c r="J428" s="260">
        <v>1</v>
      </c>
      <c r="K428" s="103"/>
      <c r="L428" s="151"/>
      <c r="M428" s="103"/>
      <c r="N428" s="65">
        <v>1</v>
      </c>
      <c r="O428" s="45">
        <f t="shared" si="228"/>
        <v>500</v>
      </c>
      <c r="P428" s="151">
        <f t="shared" ref="P428:P452" si="259">G428</f>
        <v>500</v>
      </c>
      <c r="Q428" s="103">
        <f t="shared" si="229"/>
        <v>500</v>
      </c>
      <c r="R428" s="103">
        <f t="shared" si="230"/>
        <v>500</v>
      </c>
      <c r="S428" s="151">
        <f>O428</f>
        <v>500</v>
      </c>
      <c r="T428" s="151">
        <f t="shared" ref="T428:V443" si="260">P428</f>
        <v>500</v>
      </c>
      <c r="U428" s="151">
        <f t="shared" si="260"/>
        <v>500</v>
      </c>
      <c r="V428" s="151">
        <f t="shared" si="260"/>
        <v>500</v>
      </c>
      <c r="W428" s="151">
        <f t="shared" ref="W428:W452" si="261">S428</f>
        <v>500</v>
      </c>
      <c r="X428" s="151">
        <f t="shared" ref="X428:X452" si="262">T428</f>
        <v>500</v>
      </c>
      <c r="Y428" s="155" t="s">
        <v>2292</v>
      </c>
      <c r="Z428" s="48" t="s">
        <v>2292</v>
      </c>
      <c r="AA428" s="206"/>
    </row>
    <row r="429" spans="1:27" s="18" customFormat="1" ht="18.75" customHeight="1" x14ac:dyDescent="0.3">
      <c r="A429" s="359"/>
      <c r="B429" s="341"/>
      <c r="C429" s="98" t="s">
        <v>2572</v>
      </c>
      <c r="D429" s="98" t="s">
        <v>2349</v>
      </c>
      <c r="E429" s="12">
        <v>200</v>
      </c>
      <c r="F429" s="12">
        <v>500</v>
      </c>
      <c r="G429" s="258">
        <v>400</v>
      </c>
      <c r="H429" s="258"/>
      <c r="I429" s="258">
        <v>1000</v>
      </c>
      <c r="J429" s="260">
        <v>1</v>
      </c>
      <c r="K429" s="103"/>
      <c r="L429" s="151"/>
      <c r="M429" s="103"/>
      <c r="N429" s="65">
        <v>1</v>
      </c>
      <c r="O429" s="45">
        <f t="shared" si="228"/>
        <v>400</v>
      </c>
      <c r="P429" s="151">
        <f t="shared" si="259"/>
        <v>400</v>
      </c>
      <c r="Q429" s="103">
        <f t="shared" si="229"/>
        <v>400</v>
      </c>
      <c r="R429" s="103">
        <f t="shared" si="230"/>
        <v>400</v>
      </c>
      <c r="S429" s="151">
        <f t="shared" ref="S429:S484" si="263">O429</f>
        <v>400</v>
      </c>
      <c r="T429" s="151">
        <f t="shared" si="260"/>
        <v>400</v>
      </c>
      <c r="U429" s="151">
        <f t="shared" si="260"/>
        <v>400</v>
      </c>
      <c r="V429" s="151">
        <f t="shared" si="260"/>
        <v>400</v>
      </c>
      <c r="W429" s="151">
        <f t="shared" si="261"/>
        <v>400</v>
      </c>
      <c r="X429" s="151">
        <f t="shared" si="262"/>
        <v>400</v>
      </c>
      <c r="Y429" s="155" t="s">
        <v>2292</v>
      </c>
      <c r="Z429" s="48" t="s">
        <v>2292</v>
      </c>
      <c r="AA429" s="206"/>
    </row>
    <row r="430" spans="1:27" s="18" customFormat="1" ht="18.75" customHeight="1" x14ac:dyDescent="0.3">
      <c r="A430" s="360"/>
      <c r="B430" s="342"/>
      <c r="C430" s="98" t="s">
        <v>1079</v>
      </c>
      <c r="D430" s="98" t="s">
        <v>1011</v>
      </c>
      <c r="E430" s="12">
        <v>300</v>
      </c>
      <c r="F430" s="12">
        <v>620</v>
      </c>
      <c r="G430" s="258">
        <v>500</v>
      </c>
      <c r="H430" s="258"/>
      <c r="I430" s="258">
        <v>1250</v>
      </c>
      <c r="J430" s="260">
        <v>1</v>
      </c>
      <c r="K430" s="103"/>
      <c r="L430" s="151"/>
      <c r="M430" s="103"/>
      <c r="N430" s="65">
        <v>1</v>
      </c>
      <c r="O430" s="45">
        <f t="shared" si="228"/>
        <v>500</v>
      </c>
      <c r="P430" s="151">
        <f t="shared" si="259"/>
        <v>500</v>
      </c>
      <c r="Q430" s="103">
        <f t="shared" si="229"/>
        <v>500</v>
      </c>
      <c r="R430" s="103">
        <f t="shared" si="230"/>
        <v>500</v>
      </c>
      <c r="S430" s="151">
        <f t="shared" si="263"/>
        <v>500</v>
      </c>
      <c r="T430" s="151">
        <f t="shared" si="260"/>
        <v>500</v>
      </c>
      <c r="U430" s="151">
        <f t="shared" si="260"/>
        <v>500</v>
      </c>
      <c r="V430" s="151">
        <f t="shared" si="260"/>
        <v>500</v>
      </c>
      <c r="W430" s="151">
        <f t="shared" si="261"/>
        <v>500</v>
      </c>
      <c r="X430" s="151">
        <f t="shared" si="262"/>
        <v>500</v>
      </c>
      <c r="Y430" s="155" t="s">
        <v>2292</v>
      </c>
      <c r="Z430" s="48" t="s">
        <v>2292</v>
      </c>
      <c r="AA430" s="206"/>
    </row>
    <row r="431" spans="1:27" s="18" customFormat="1" ht="37.5" customHeight="1" x14ac:dyDescent="0.3">
      <c r="A431" s="120">
        <v>4</v>
      </c>
      <c r="B431" s="98" t="s">
        <v>1080</v>
      </c>
      <c r="C431" s="98" t="s">
        <v>1074</v>
      </c>
      <c r="D431" s="98" t="s">
        <v>1081</v>
      </c>
      <c r="E431" s="12">
        <v>250</v>
      </c>
      <c r="F431" s="12">
        <v>500</v>
      </c>
      <c r="G431" s="258">
        <v>400</v>
      </c>
      <c r="H431" s="258"/>
      <c r="I431" s="258">
        <v>1000</v>
      </c>
      <c r="J431" s="260">
        <v>1.1000000000000001</v>
      </c>
      <c r="K431" s="103"/>
      <c r="L431" s="151"/>
      <c r="M431" s="103"/>
      <c r="N431" s="65">
        <v>1.1000000000000001</v>
      </c>
      <c r="O431" s="45">
        <f t="shared" si="228"/>
        <v>440.00000000000006</v>
      </c>
      <c r="P431" s="151">
        <v>440.00000000000006</v>
      </c>
      <c r="Q431" s="103">
        <f t="shared" si="229"/>
        <v>440.00000000000006</v>
      </c>
      <c r="R431" s="103">
        <f t="shared" si="230"/>
        <v>440.00000000000006</v>
      </c>
      <c r="S431" s="151">
        <f t="shared" si="263"/>
        <v>440.00000000000006</v>
      </c>
      <c r="T431" s="151">
        <f t="shared" si="260"/>
        <v>440.00000000000006</v>
      </c>
      <c r="U431" s="151">
        <f t="shared" si="260"/>
        <v>440.00000000000006</v>
      </c>
      <c r="V431" s="151">
        <f t="shared" si="260"/>
        <v>440.00000000000006</v>
      </c>
      <c r="W431" s="151">
        <f t="shared" si="261"/>
        <v>440.00000000000006</v>
      </c>
      <c r="X431" s="151">
        <f t="shared" si="262"/>
        <v>440.00000000000006</v>
      </c>
      <c r="Y431" s="151">
        <f>S431</f>
        <v>440.00000000000006</v>
      </c>
      <c r="Z431" s="48" t="s">
        <v>3341</v>
      </c>
      <c r="AA431" s="206"/>
    </row>
    <row r="432" spans="1:27" s="18" customFormat="1" ht="37.5" customHeight="1" x14ac:dyDescent="0.3">
      <c r="A432" s="120">
        <v>5</v>
      </c>
      <c r="B432" s="98" t="s">
        <v>1082</v>
      </c>
      <c r="C432" s="98" t="s">
        <v>374</v>
      </c>
      <c r="D432" s="98" t="s">
        <v>1083</v>
      </c>
      <c r="E432" s="12">
        <v>200</v>
      </c>
      <c r="F432" s="12">
        <v>400</v>
      </c>
      <c r="G432" s="258">
        <v>400</v>
      </c>
      <c r="H432" s="258"/>
      <c r="I432" s="258">
        <v>1000</v>
      </c>
      <c r="J432" s="260">
        <v>1.1000000000000001</v>
      </c>
      <c r="K432" s="103"/>
      <c r="L432" s="151"/>
      <c r="M432" s="103"/>
      <c r="N432" s="65">
        <v>1.1000000000000001</v>
      </c>
      <c r="O432" s="45">
        <f t="shared" si="228"/>
        <v>440.00000000000006</v>
      </c>
      <c r="P432" s="151">
        <v>440.00000000000006</v>
      </c>
      <c r="Q432" s="103">
        <f t="shared" si="229"/>
        <v>440.00000000000006</v>
      </c>
      <c r="R432" s="103">
        <f t="shared" si="230"/>
        <v>440.00000000000006</v>
      </c>
      <c r="S432" s="151">
        <f t="shared" si="263"/>
        <v>440.00000000000006</v>
      </c>
      <c r="T432" s="151">
        <f t="shared" si="260"/>
        <v>440.00000000000006</v>
      </c>
      <c r="U432" s="151">
        <f t="shared" si="260"/>
        <v>440.00000000000006</v>
      </c>
      <c r="V432" s="151">
        <f t="shared" si="260"/>
        <v>440.00000000000006</v>
      </c>
      <c r="W432" s="151">
        <f t="shared" si="261"/>
        <v>440.00000000000006</v>
      </c>
      <c r="X432" s="151">
        <f t="shared" si="262"/>
        <v>440.00000000000006</v>
      </c>
      <c r="Y432" s="151">
        <f>S432</f>
        <v>440.00000000000006</v>
      </c>
      <c r="Z432" s="48" t="s">
        <v>3341</v>
      </c>
      <c r="AA432" s="206"/>
    </row>
    <row r="433" spans="1:27" s="18" customFormat="1" ht="56.25" customHeight="1" x14ac:dyDescent="0.3">
      <c r="A433" s="120">
        <v>6</v>
      </c>
      <c r="B433" s="98" t="s">
        <v>1084</v>
      </c>
      <c r="C433" s="98" t="s">
        <v>374</v>
      </c>
      <c r="D433" s="98" t="s">
        <v>1083</v>
      </c>
      <c r="E433" s="12">
        <v>180</v>
      </c>
      <c r="F433" s="12">
        <v>360</v>
      </c>
      <c r="G433" s="258">
        <v>300</v>
      </c>
      <c r="H433" s="258"/>
      <c r="I433" s="258">
        <v>720</v>
      </c>
      <c r="J433" s="260">
        <v>1</v>
      </c>
      <c r="K433" s="103"/>
      <c r="L433" s="151"/>
      <c r="M433" s="103"/>
      <c r="N433" s="65">
        <v>1</v>
      </c>
      <c r="O433" s="45">
        <f t="shared" si="228"/>
        <v>300</v>
      </c>
      <c r="P433" s="151">
        <f t="shared" si="259"/>
        <v>300</v>
      </c>
      <c r="Q433" s="103">
        <f t="shared" si="229"/>
        <v>300</v>
      </c>
      <c r="R433" s="103">
        <f t="shared" si="230"/>
        <v>300</v>
      </c>
      <c r="S433" s="151">
        <f t="shared" si="263"/>
        <v>300</v>
      </c>
      <c r="T433" s="151">
        <f t="shared" si="260"/>
        <v>300</v>
      </c>
      <c r="U433" s="151">
        <f t="shared" si="260"/>
        <v>300</v>
      </c>
      <c r="V433" s="151">
        <f t="shared" si="260"/>
        <v>300</v>
      </c>
      <c r="W433" s="151">
        <f t="shared" si="261"/>
        <v>300</v>
      </c>
      <c r="X433" s="151">
        <f t="shared" si="262"/>
        <v>300</v>
      </c>
      <c r="Y433" s="155" t="s">
        <v>2292</v>
      </c>
      <c r="Z433" s="48" t="s">
        <v>2292</v>
      </c>
      <c r="AA433" s="206"/>
    </row>
    <row r="434" spans="1:27" s="18" customFormat="1" ht="37.5" customHeight="1" x14ac:dyDescent="0.3">
      <c r="A434" s="120">
        <v>7</v>
      </c>
      <c r="B434" s="98" t="s">
        <v>1085</v>
      </c>
      <c r="C434" s="98" t="s">
        <v>374</v>
      </c>
      <c r="D434" s="98" t="s">
        <v>1083</v>
      </c>
      <c r="E434" s="12">
        <v>180</v>
      </c>
      <c r="F434" s="12">
        <v>350</v>
      </c>
      <c r="G434" s="258">
        <v>300</v>
      </c>
      <c r="H434" s="258"/>
      <c r="I434" s="258">
        <v>700</v>
      </c>
      <c r="J434" s="260">
        <v>1</v>
      </c>
      <c r="K434" s="103"/>
      <c r="L434" s="151"/>
      <c r="M434" s="103"/>
      <c r="N434" s="65">
        <v>1</v>
      </c>
      <c r="O434" s="45">
        <f t="shared" si="228"/>
        <v>300</v>
      </c>
      <c r="P434" s="151">
        <f t="shared" si="259"/>
        <v>300</v>
      </c>
      <c r="Q434" s="103">
        <f t="shared" si="229"/>
        <v>300</v>
      </c>
      <c r="R434" s="103">
        <f t="shared" si="230"/>
        <v>300</v>
      </c>
      <c r="S434" s="151">
        <f t="shared" si="263"/>
        <v>300</v>
      </c>
      <c r="T434" s="151">
        <f t="shared" si="260"/>
        <v>300</v>
      </c>
      <c r="U434" s="151">
        <f t="shared" si="260"/>
        <v>300</v>
      </c>
      <c r="V434" s="151">
        <f t="shared" si="260"/>
        <v>300</v>
      </c>
      <c r="W434" s="151">
        <f t="shared" si="261"/>
        <v>300</v>
      </c>
      <c r="X434" s="151">
        <f t="shared" si="262"/>
        <v>300</v>
      </c>
      <c r="Y434" s="155" t="s">
        <v>2292</v>
      </c>
      <c r="Z434" s="48" t="s">
        <v>2292</v>
      </c>
      <c r="AA434" s="206"/>
    </row>
    <row r="435" spans="1:27" s="18" customFormat="1" ht="56.25" customHeight="1" x14ac:dyDescent="0.3">
      <c r="A435" s="120">
        <v>8</v>
      </c>
      <c r="B435" s="98" t="s">
        <v>2350</v>
      </c>
      <c r="C435" s="98" t="s">
        <v>374</v>
      </c>
      <c r="D435" s="98" t="s">
        <v>1083</v>
      </c>
      <c r="E435" s="12">
        <v>200</v>
      </c>
      <c r="F435" s="12">
        <v>300</v>
      </c>
      <c r="G435" s="258">
        <v>250</v>
      </c>
      <c r="H435" s="258"/>
      <c r="I435" s="258">
        <v>600</v>
      </c>
      <c r="J435" s="260">
        <v>1</v>
      </c>
      <c r="K435" s="103"/>
      <c r="L435" s="151"/>
      <c r="M435" s="103"/>
      <c r="N435" s="65">
        <v>1</v>
      </c>
      <c r="O435" s="45">
        <f t="shared" si="228"/>
        <v>250</v>
      </c>
      <c r="P435" s="151">
        <f t="shared" si="259"/>
        <v>250</v>
      </c>
      <c r="Q435" s="103">
        <f t="shared" si="229"/>
        <v>250</v>
      </c>
      <c r="R435" s="103">
        <f t="shared" si="230"/>
        <v>250</v>
      </c>
      <c r="S435" s="151">
        <f t="shared" si="263"/>
        <v>250</v>
      </c>
      <c r="T435" s="151">
        <f t="shared" si="260"/>
        <v>250</v>
      </c>
      <c r="U435" s="151">
        <f t="shared" si="260"/>
        <v>250</v>
      </c>
      <c r="V435" s="151">
        <f t="shared" si="260"/>
        <v>250</v>
      </c>
      <c r="W435" s="151">
        <f t="shared" si="261"/>
        <v>250</v>
      </c>
      <c r="X435" s="151">
        <f t="shared" si="262"/>
        <v>250</v>
      </c>
      <c r="Y435" s="155" t="s">
        <v>2292</v>
      </c>
      <c r="Z435" s="48" t="s">
        <v>2292</v>
      </c>
      <c r="AA435" s="206"/>
    </row>
    <row r="436" spans="1:27" s="18" customFormat="1" ht="56.25" customHeight="1" x14ac:dyDescent="0.3">
      <c r="A436" s="120">
        <v>9</v>
      </c>
      <c r="B436" s="98" t="s">
        <v>1086</v>
      </c>
      <c r="C436" s="98" t="s">
        <v>374</v>
      </c>
      <c r="D436" s="98" t="s">
        <v>1087</v>
      </c>
      <c r="E436" s="12">
        <v>180</v>
      </c>
      <c r="F436" s="12">
        <v>300</v>
      </c>
      <c r="G436" s="258">
        <v>250</v>
      </c>
      <c r="H436" s="258"/>
      <c r="I436" s="258">
        <v>500</v>
      </c>
      <c r="J436" s="260">
        <v>1</v>
      </c>
      <c r="K436" s="103"/>
      <c r="L436" s="151"/>
      <c r="M436" s="103"/>
      <c r="N436" s="65">
        <v>1</v>
      </c>
      <c r="O436" s="45">
        <f t="shared" si="228"/>
        <v>250</v>
      </c>
      <c r="P436" s="151">
        <f t="shared" si="259"/>
        <v>250</v>
      </c>
      <c r="Q436" s="103">
        <f t="shared" si="229"/>
        <v>250</v>
      </c>
      <c r="R436" s="103">
        <f t="shared" si="230"/>
        <v>250</v>
      </c>
      <c r="S436" s="151">
        <f t="shared" si="263"/>
        <v>250</v>
      </c>
      <c r="T436" s="151">
        <f t="shared" si="260"/>
        <v>250</v>
      </c>
      <c r="U436" s="151">
        <f t="shared" si="260"/>
        <v>250</v>
      </c>
      <c r="V436" s="151">
        <f t="shared" si="260"/>
        <v>250</v>
      </c>
      <c r="W436" s="151">
        <f t="shared" si="261"/>
        <v>250</v>
      </c>
      <c r="X436" s="151">
        <f t="shared" si="262"/>
        <v>250</v>
      </c>
      <c r="Y436" s="155" t="s">
        <v>2292</v>
      </c>
      <c r="Z436" s="48" t="s">
        <v>2292</v>
      </c>
      <c r="AA436" s="206"/>
    </row>
    <row r="437" spans="1:27" s="18" customFormat="1" ht="56.25" customHeight="1" x14ac:dyDescent="0.3">
      <c r="A437" s="120">
        <v>10</v>
      </c>
      <c r="B437" s="98" t="s">
        <v>1088</v>
      </c>
      <c r="C437" s="98" t="s">
        <v>374</v>
      </c>
      <c r="D437" s="98" t="s">
        <v>1089</v>
      </c>
      <c r="E437" s="12">
        <v>180</v>
      </c>
      <c r="F437" s="12">
        <v>300</v>
      </c>
      <c r="G437" s="258">
        <v>250</v>
      </c>
      <c r="H437" s="258"/>
      <c r="I437" s="258">
        <v>500</v>
      </c>
      <c r="J437" s="260">
        <v>1</v>
      </c>
      <c r="K437" s="103"/>
      <c r="L437" s="151"/>
      <c r="M437" s="103"/>
      <c r="N437" s="65">
        <v>1</v>
      </c>
      <c r="O437" s="45">
        <f t="shared" si="228"/>
        <v>250</v>
      </c>
      <c r="P437" s="151">
        <f t="shared" si="259"/>
        <v>250</v>
      </c>
      <c r="Q437" s="103">
        <f t="shared" si="229"/>
        <v>250</v>
      </c>
      <c r="R437" s="103">
        <f t="shared" si="230"/>
        <v>250</v>
      </c>
      <c r="S437" s="151">
        <f t="shared" si="263"/>
        <v>250</v>
      </c>
      <c r="T437" s="151">
        <f t="shared" si="260"/>
        <v>250</v>
      </c>
      <c r="U437" s="151">
        <f t="shared" si="260"/>
        <v>250</v>
      </c>
      <c r="V437" s="151">
        <f t="shared" si="260"/>
        <v>250</v>
      </c>
      <c r="W437" s="151">
        <f t="shared" si="261"/>
        <v>250</v>
      </c>
      <c r="X437" s="151">
        <f t="shared" si="262"/>
        <v>250</v>
      </c>
      <c r="Y437" s="155" t="s">
        <v>2292</v>
      </c>
      <c r="Z437" s="48" t="s">
        <v>2292</v>
      </c>
      <c r="AA437" s="206"/>
    </row>
    <row r="438" spans="1:27" s="18" customFormat="1" ht="37.5" customHeight="1" x14ac:dyDescent="0.3">
      <c r="A438" s="120">
        <v>11</v>
      </c>
      <c r="B438" s="98" t="s">
        <v>1090</v>
      </c>
      <c r="C438" s="98" t="s">
        <v>374</v>
      </c>
      <c r="D438" s="98" t="s">
        <v>1083</v>
      </c>
      <c r="E438" s="12">
        <v>180</v>
      </c>
      <c r="F438" s="12">
        <v>300</v>
      </c>
      <c r="G438" s="258">
        <v>250</v>
      </c>
      <c r="H438" s="258"/>
      <c r="I438" s="258">
        <v>500</v>
      </c>
      <c r="J438" s="260">
        <v>1</v>
      </c>
      <c r="K438" s="103"/>
      <c r="L438" s="151"/>
      <c r="M438" s="103"/>
      <c r="N438" s="65">
        <v>1</v>
      </c>
      <c r="O438" s="45">
        <f t="shared" si="228"/>
        <v>250</v>
      </c>
      <c r="P438" s="151">
        <f t="shared" si="259"/>
        <v>250</v>
      </c>
      <c r="Q438" s="103">
        <f t="shared" si="229"/>
        <v>250</v>
      </c>
      <c r="R438" s="103">
        <f t="shared" si="230"/>
        <v>250</v>
      </c>
      <c r="S438" s="151">
        <f t="shared" si="263"/>
        <v>250</v>
      </c>
      <c r="T438" s="151">
        <f t="shared" si="260"/>
        <v>250</v>
      </c>
      <c r="U438" s="151">
        <f t="shared" si="260"/>
        <v>250</v>
      </c>
      <c r="V438" s="151">
        <f t="shared" si="260"/>
        <v>250</v>
      </c>
      <c r="W438" s="151">
        <f t="shared" si="261"/>
        <v>250</v>
      </c>
      <c r="X438" s="151">
        <f t="shared" si="262"/>
        <v>250</v>
      </c>
      <c r="Y438" s="155" t="s">
        <v>2292</v>
      </c>
      <c r="Z438" s="48" t="s">
        <v>2292</v>
      </c>
      <c r="AA438" s="206"/>
    </row>
    <row r="439" spans="1:27" s="18" customFormat="1" ht="24.75" customHeight="1" x14ac:dyDescent="0.3">
      <c r="A439" s="120">
        <v>12</v>
      </c>
      <c r="B439" s="98" t="s">
        <v>1091</v>
      </c>
      <c r="C439" s="98" t="s">
        <v>1092</v>
      </c>
      <c r="D439" s="98" t="s">
        <v>1093</v>
      </c>
      <c r="E439" s="12">
        <v>200</v>
      </c>
      <c r="F439" s="12">
        <v>300</v>
      </c>
      <c r="G439" s="258">
        <v>250</v>
      </c>
      <c r="H439" s="258"/>
      <c r="I439" s="258">
        <v>600</v>
      </c>
      <c r="J439" s="260">
        <v>1</v>
      </c>
      <c r="K439" s="103"/>
      <c r="L439" s="151"/>
      <c r="M439" s="103"/>
      <c r="N439" s="65">
        <v>1</v>
      </c>
      <c r="O439" s="45">
        <f t="shared" si="228"/>
        <v>250</v>
      </c>
      <c r="P439" s="151">
        <f t="shared" si="259"/>
        <v>250</v>
      </c>
      <c r="Q439" s="103">
        <f t="shared" si="229"/>
        <v>250</v>
      </c>
      <c r="R439" s="103">
        <f t="shared" si="230"/>
        <v>250</v>
      </c>
      <c r="S439" s="151">
        <f t="shared" si="263"/>
        <v>250</v>
      </c>
      <c r="T439" s="151">
        <f t="shared" si="260"/>
        <v>250</v>
      </c>
      <c r="U439" s="151">
        <f t="shared" si="260"/>
        <v>250</v>
      </c>
      <c r="V439" s="151">
        <f t="shared" si="260"/>
        <v>250</v>
      </c>
      <c r="W439" s="151">
        <f t="shared" si="261"/>
        <v>250</v>
      </c>
      <c r="X439" s="151">
        <f t="shared" si="262"/>
        <v>250</v>
      </c>
      <c r="Y439" s="155" t="s">
        <v>2292</v>
      </c>
      <c r="Z439" s="48" t="s">
        <v>2292</v>
      </c>
      <c r="AA439" s="206"/>
    </row>
    <row r="440" spans="1:27" s="18" customFormat="1" ht="56.25" x14ac:dyDescent="0.3">
      <c r="A440" s="120">
        <v>13</v>
      </c>
      <c r="B440" s="98" t="s">
        <v>1094</v>
      </c>
      <c r="C440" s="98" t="s">
        <v>1092</v>
      </c>
      <c r="D440" s="98" t="s">
        <v>1095</v>
      </c>
      <c r="E440" s="12">
        <v>150</v>
      </c>
      <c r="F440" s="12">
        <v>400</v>
      </c>
      <c r="G440" s="258">
        <v>300</v>
      </c>
      <c r="H440" s="258"/>
      <c r="I440" s="258">
        <v>800</v>
      </c>
      <c r="J440" s="260">
        <v>1</v>
      </c>
      <c r="K440" s="103"/>
      <c r="L440" s="151"/>
      <c r="M440" s="103"/>
      <c r="N440" s="65">
        <v>1</v>
      </c>
      <c r="O440" s="45">
        <f t="shared" si="228"/>
        <v>300</v>
      </c>
      <c r="P440" s="151">
        <f t="shared" si="259"/>
        <v>300</v>
      </c>
      <c r="Q440" s="103">
        <f t="shared" si="229"/>
        <v>300</v>
      </c>
      <c r="R440" s="103">
        <f t="shared" si="230"/>
        <v>300</v>
      </c>
      <c r="S440" s="151">
        <f t="shared" si="263"/>
        <v>300</v>
      </c>
      <c r="T440" s="151">
        <f t="shared" si="260"/>
        <v>300</v>
      </c>
      <c r="U440" s="151">
        <f t="shared" si="260"/>
        <v>300</v>
      </c>
      <c r="V440" s="151">
        <f t="shared" si="260"/>
        <v>300</v>
      </c>
      <c r="W440" s="151">
        <f t="shared" si="261"/>
        <v>300</v>
      </c>
      <c r="X440" s="151">
        <f t="shared" si="262"/>
        <v>300</v>
      </c>
      <c r="Y440" s="155" t="s">
        <v>2292</v>
      </c>
      <c r="Z440" s="48" t="s">
        <v>2292</v>
      </c>
      <c r="AA440" s="206"/>
    </row>
    <row r="441" spans="1:27" s="18" customFormat="1" ht="37.5" x14ac:dyDescent="0.3">
      <c r="A441" s="120">
        <v>14</v>
      </c>
      <c r="B441" s="98" t="s">
        <v>1096</v>
      </c>
      <c r="C441" s="199"/>
      <c r="D441" s="199" t="s">
        <v>1097</v>
      </c>
      <c r="E441" s="12">
        <v>180</v>
      </c>
      <c r="F441" s="12">
        <v>300</v>
      </c>
      <c r="G441" s="258">
        <v>250</v>
      </c>
      <c r="H441" s="258"/>
      <c r="I441" s="258">
        <v>500</v>
      </c>
      <c r="J441" s="260">
        <v>1</v>
      </c>
      <c r="K441" s="103"/>
      <c r="L441" s="151"/>
      <c r="M441" s="103"/>
      <c r="N441" s="65">
        <v>1</v>
      </c>
      <c r="O441" s="45">
        <f t="shared" si="228"/>
        <v>250</v>
      </c>
      <c r="P441" s="151">
        <f t="shared" si="259"/>
        <v>250</v>
      </c>
      <c r="Q441" s="103">
        <f t="shared" si="229"/>
        <v>250</v>
      </c>
      <c r="R441" s="103">
        <f t="shared" si="230"/>
        <v>250</v>
      </c>
      <c r="S441" s="151">
        <f t="shared" si="263"/>
        <v>250</v>
      </c>
      <c r="T441" s="151">
        <f t="shared" si="260"/>
        <v>250</v>
      </c>
      <c r="U441" s="151">
        <f t="shared" si="260"/>
        <v>250</v>
      </c>
      <c r="V441" s="151">
        <f t="shared" si="260"/>
        <v>250</v>
      </c>
      <c r="W441" s="151">
        <f t="shared" si="261"/>
        <v>250</v>
      </c>
      <c r="X441" s="151">
        <f t="shared" si="262"/>
        <v>250</v>
      </c>
      <c r="Y441" s="155" t="s">
        <v>2292</v>
      </c>
      <c r="Z441" s="48" t="s">
        <v>2292</v>
      </c>
      <c r="AA441" s="206"/>
    </row>
    <row r="442" spans="1:27" s="18" customFormat="1" ht="37.5" x14ac:dyDescent="0.3">
      <c r="A442" s="120">
        <v>15</v>
      </c>
      <c r="B442" s="98" t="s">
        <v>2574</v>
      </c>
      <c r="C442" s="98" t="s">
        <v>1098</v>
      </c>
      <c r="D442" s="98"/>
      <c r="E442" s="12">
        <v>200</v>
      </c>
      <c r="F442" s="12">
        <v>300</v>
      </c>
      <c r="G442" s="258">
        <v>250</v>
      </c>
      <c r="H442" s="258"/>
      <c r="I442" s="258">
        <v>500</v>
      </c>
      <c r="J442" s="260">
        <v>1</v>
      </c>
      <c r="K442" s="103"/>
      <c r="L442" s="151"/>
      <c r="M442" s="103"/>
      <c r="N442" s="65">
        <v>1</v>
      </c>
      <c r="O442" s="45">
        <f t="shared" si="228"/>
        <v>250</v>
      </c>
      <c r="P442" s="151">
        <f t="shared" si="259"/>
        <v>250</v>
      </c>
      <c r="Q442" s="103">
        <f t="shared" si="229"/>
        <v>250</v>
      </c>
      <c r="R442" s="103">
        <f t="shared" si="230"/>
        <v>250</v>
      </c>
      <c r="S442" s="151">
        <f t="shared" si="263"/>
        <v>250</v>
      </c>
      <c r="T442" s="151">
        <f t="shared" si="260"/>
        <v>250</v>
      </c>
      <c r="U442" s="151">
        <f t="shared" si="260"/>
        <v>250</v>
      </c>
      <c r="V442" s="151">
        <f t="shared" si="260"/>
        <v>250</v>
      </c>
      <c r="W442" s="151">
        <f t="shared" si="261"/>
        <v>250</v>
      </c>
      <c r="X442" s="151">
        <f t="shared" si="262"/>
        <v>250</v>
      </c>
      <c r="Y442" s="155" t="s">
        <v>2292</v>
      </c>
      <c r="Z442" s="48" t="s">
        <v>2292</v>
      </c>
      <c r="AA442" s="206"/>
    </row>
    <row r="443" spans="1:27" s="18" customFormat="1" ht="56.25" customHeight="1" x14ac:dyDescent="0.3">
      <c r="A443" s="120">
        <v>16</v>
      </c>
      <c r="B443" s="98" t="s">
        <v>1099</v>
      </c>
      <c r="C443" s="98" t="s">
        <v>1100</v>
      </c>
      <c r="D443" s="98"/>
      <c r="E443" s="12">
        <v>180</v>
      </c>
      <c r="F443" s="12">
        <v>300</v>
      </c>
      <c r="G443" s="258">
        <v>250</v>
      </c>
      <c r="H443" s="258"/>
      <c r="I443" s="258">
        <v>500</v>
      </c>
      <c r="J443" s="260">
        <v>1</v>
      </c>
      <c r="K443" s="103"/>
      <c r="L443" s="151"/>
      <c r="M443" s="103"/>
      <c r="N443" s="65">
        <v>1</v>
      </c>
      <c r="O443" s="45">
        <f t="shared" si="228"/>
        <v>250</v>
      </c>
      <c r="P443" s="151">
        <f t="shared" si="259"/>
        <v>250</v>
      </c>
      <c r="Q443" s="103">
        <f t="shared" si="229"/>
        <v>250</v>
      </c>
      <c r="R443" s="103">
        <f t="shared" si="230"/>
        <v>250</v>
      </c>
      <c r="S443" s="151">
        <f t="shared" si="263"/>
        <v>250</v>
      </c>
      <c r="T443" s="151">
        <f t="shared" si="260"/>
        <v>250</v>
      </c>
      <c r="U443" s="151">
        <f t="shared" si="260"/>
        <v>250</v>
      </c>
      <c r="V443" s="151">
        <f t="shared" si="260"/>
        <v>250</v>
      </c>
      <c r="W443" s="151">
        <f t="shared" si="261"/>
        <v>250</v>
      </c>
      <c r="X443" s="151">
        <f t="shared" si="262"/>
        <v>250</v>
      </c>
      <c r="Y443" s="155" t="s">
        <v>2292</v>
      </c>
      <c r="Z443" s="48" t="s">
        <v>2292</v>
      </c>
      <c r="AA443" s="206"/>
    </row>
    <row r="444" spans="1:27" s="18" customFormat="1" ht="37.5" customHeight="1" x14ac:dyDescent="0.3">
      <c r="A444" s="120">
        <v>17</v>
      </c>
      <c r="B444" s="98" t="s">
        <v>1101</v>
      </c>
      <c r="C444" s="98" t="s">
        <v>1102</v>
      </c>
      <c r="D444" s="98"/>
      <c r="E444" s="12">
        <v>200</v>
      </c>
      <c r="F444" s="12">
        <v>300</v>
      </c>
      <c r="G444" s="258">
        <v>250</v>
      </c>
      <c r="H444" s="258"/>
      <c r="I444" s="258">
        <v>500</v>
      </c>
      <c r="J444" s="260">
        <v>1</v>
      </c>
      <c r="K444" s="103"/>
      <c r="L444" s="151"/>
      <c r="M444" s="103"/>
      <c r="N444" s="65">
        <v>1</v>
      </c>
      <c r="O444" s="45">
        <f t="shared" si="228"/>
        <v>250</v>
      </c>
      <c r="P444" s="151">
        <f t="shared" si="259"/>
        <v>250</v>
      </c>
      <c r="Q444" s="103">
        <f t="shared" si="229"/>
        <v>250</v>
      </c>
      <c r="R444" s="103">
        <f t="shared" si="230"/>
        <v>250</v>
      </c>
      <c r="S444" s="151">
        <f t="shared" si="263"/>
        <v>250</v>
      </c>
      <c r="T444" s="151">
        <f t="shared" ref="T444:T452" si="264">P444</f>
        <v>250</v>
      </c>
      <c r="U444" s="151">
        <f t="shared" ref="U444:U452" si="265">Q444</f>
        <v>250</v>
      </c>
      <c r="V444" s="151">
        <f t="shared" ref="V444:V452" si="266">R444</f>
        <v>250</v>
      </c>
      <c r="W444" s="151">
        <f t="shared" si="261"/>
        <v>250</v>
      </c>
      <c r="X444" s="151">
        <f t="shared" si="262"/>
        <v>250</v>
      </c>
      <c r="Y444" s="155" t="s">
        <v>2292</v>
      </c>
      <c r="Z444" s="48" t="s">
        <v>2292</v>
      </c>
      <c r="AA444" s="206"/>
    </row>
    <row r="445" spans="1:27" s="18" customFormat="1" ht="22.5" customHeight="1" x14ac:dyDescent="0.3">
      <c r="A445" s="358">
        <v>18</v>
      </c>
      <c r="B445" s="340" t="s">
        <v>41</v>
      </c>
      <c r="C445" s="336" t="s">
        <v>1103</v>
      </c>
      <c r="D445" s="338"/>
      <c r="E445" s="12">
        <v>150</v>
      </c>
      <c r="F445" s="12">
        <v>250</v>
      </c>
      <c r="G445" s="258">
        <v>150</v>
      </c>
      <c r="H445" s="258"/>
      <c r="I445" s="258">
        <v>500</v>
      </c>
      <c r="J445" s="260">
        <v>1</v>
      </c>
      <c r="K445" s="103"/>
      <c r="L445" s="151"/>
      <c r="M445" s="103"/>
      <c r="N445" s="65">
        <v>1</v>
      </c>
      <c r="O445" s="45">
        <f t="shared" si="228"/>
        <v>150</v>
      </c>
      <c r="P445" s="151">
        <f t="shared" si="259"/>
        <v>150</v>
      </c>
      <c r="Q445" s="103">
        <f t="shared" si="229"/>
        <v>150</v>
      </c>
      <c r="R445" s="103">
        <f t="shared" si="230"/>
        <v>150</v>
      </c>
      <c r="S445" s="151">
        <f t="shared" si="263"/>
        <v>150</v>
      </c>
      <c r="T445" s="151">
        <f t="shared" si="264"/>
        <v>150</v>
      </c>
      <c r="U445" s="151">
        <f t="shared" si="265"/>
        <v>150</v>
      </c>
      <c r="V445" s="151">
        <f t="shared" si="266"/>
        <v>150</v>
      </c>
      <c r="W445" s="151">
        <f t="shared" si="261"/>
        <v>150</v>
      </c>
      <c r="X445" s="151">
        <f t="shared" si="262"/>
        <v>150</v>
      </c>
      <c r="Y445" s="155" t="s">
        <v>2292</v>
      </c>
      <c r="Z445" s="48" t="s">
        <v>2292</v>
      </c>
      <c r="AA445" s="206"/>
    </row>
    <row r="446" spans="1:27" s="18" customFormat="1" ht="37.9" customHeight="1" x14ac:dyDescent="0.3">
      <c r="A446" s="359"/>
      <c r="B446" s="341"/>
      <c r="C446" s="336" t="s">
        <v>1104</v>
      </c>
      <c r="D446" s="338"/>
      <c r="E446" s="12">
        <v>150</v>
      </c>
      <c r="F446" s="12">
        <v>250</v>
      </c>
      <c r="G446" s="258">
        <v>150</v>
      </c>
      <c r="H446" s="258"/>
      <c r="I446" s="258">
        <v>500</v>
      </c>
      <c r="J446" s="260">
        <v>1</v>
      </c>
      <c r="K446" s="103"/>
      <c r="L446" s="151"/>
      <c r="M446" s="103"/>
      <c r="N446" s="65">
        <v>1</v>
      </c>
      <c r="O446" s="45">
        <f t="shared" si="228"/>
        <v>150</v>
      </c>
      <c r="P446" s="151">
        <f t="shared" si="259"/>
        <v>150</v>
      </c>
      <c r="Q446" s="103">
        <f t="shared" si="229"/>
        <v>150</v>
      </c>
      <c r="R446" s="103">
        <f t="shared" si="230"/>
        <v>150</v>
      </c>
      <c r="S446" s="151">
        <f t="shared" si="263"/>
        <v>150</v>
      </c>
      <c r="T446" s="151">
        <f t="shared" si="264"/>
        <v>150</v>
      </c>
      <c r="U446" s="151">
        <f t="shared" si="265"/>
        <v>150</v>
      </c>
      <c r="V446" s="151">
        <f t="shared" si="266"/>
        <v>150</v>
      </c>
      <c r="W446" s="151">
        <f t="shared" si="261"/>
        <v>150</v>
      </c>
      <c r="X446" s="151">
        <f t="shared" si="262"/>
        <v>150</v>
      </c>
      <c r="Y446" s="155" t="s">
        <v>2292</v>
      </c>
      <c r="Z446" s="48" t="s">
        <v>2292</v>
      </c>
      <c r="AA446" s="206"/>
    </row>
    <row r="447" spans="1:27" s="18" customFormat="1" ht="21.75" customHeight="1" x14ac:dyDescent="0.3">
      <c r="A447" s="360"/>
      <c r="B447" s="342"/>
      <c r="C447" s="336" t="s">
        <v>1105</v>
      </c>
      <c r="D447" s="338"/>
      <c r="E447" s="12">
        <v>150</v>
      </c>
      <c r="F447" s="12">
        <v>250</v>
      </c>
      <c r="G447" s="258">
        <v>150</v>
      </c>
      <c r="H447" s="258"/>
      <c r="I447" s="258">
        <v>500</v>
      </c>
      <c r="J447" s="260">
        <v>1</v>
      </c>
      <c r="K447" s="103"/>
      <c r="L447" s="151"/>
      <c r="M447" s="103"/>
      <c r="N447" s="65">
        <v>1</v>
      </c>
      <c r="O447" s="45">
        <f t="shared" si="228"/>
        <v>150</v>
      </c>
      <c r="P447" s="151">
        <f t="shared" si="259"/>
        <v>150</v>
      </c>
      <c r="Q447" s="103">
        <f t="shared" si="229"/>
        <v>150</v>
      </c>
      <c r="R447" s="103">
        <f t="shared" si="230"/>
        <v>150</v>
      </c>
      <c r="S447" s="151">
        <f t="shared" si="263"/>
        <v>150</v>
      </c>
      <c r="T447" s="151">
        <f t="shared" si="264"/>
        <v>150</v>
      </c>
      <c r="U447" s="151">
        <f t="shared" si="265"/>
        <v>150</v>
      </c>
      <c r="V447" s="151">
        <f t="shared" si="266"/>
        <v>150</v>
      </c>
      <c r="W447" s="151">
        <f t="shared" si="261"/>
        <v>150</v>
      </c>
      <c r="X447" s="151">
        <f t="shared" si="262"/>
        <v>150</v>
      </c>
      <c r="Y447" s="155" t="s">
        <v>2292</v>
      </c>
      <c r="Z447" s="48" t="s">
        <v>2292</v>
      </c>
      <c r="AA447" s="206"/>
    </row>
    <row r="448" spans="1:27" s="18" customFormat="1" ht="21.75" customHeight="1" x14ac:dyDescent="0.3">
      <c r="A448" s="211">
        <v>19</v>
      </c>
      <c r="B448" s="206" t="s">
        <v>9</v>
      </c>
      <c r="C448" s="206" t="s">
        <v>1073</v>
      </c>
      <c r="D448" s="206" t="s">
        <v>2945</v>
      </c>
      <c r="E448" s="12"/>
      <c r="F448" s="12"/>
      <c r="G448" s="211">
        <v>650</v>
      </c>
      <c r="H448" s="211"/>
      <c r="I448" s="258">
        <v>1250</v>
      </c>
      <c r="J448" s="260">
        <v>1</v>
      </c>
      <c r="K448" s="103"/>
      <c r="L448" s="151"/>
      <c r="M448" s="103"/>
      <c r="N448" s="260">
        <v>1</v>
      </c>
      <c r="O448" s="45">
        <f t="shared" si="228"/>
        <v>650</v>
      </c>
      <c r="P448" s="151">
        <f t="shared" si="259"/>
        <v>650</v>
      </c>
      <c r="Q448" s="103">
        <f t="shared" si="229"/>
        <v>650</v>
      </c>
      <c r="R448" s="103">
        <f t="shared" si="230"/>
        <v>650</v>
      </c>
      <c r="S448" s="151">
        <f t="shared" si="263"/>
        <v>650</v>
      </c>
      <c r="T448" s="151">
        <f t="shared" si="264"/>
        <v>650</v>
      </c>
      <c r="U448" s="151">
        <f t="shared" si="265"/>
        <v>650</v>
      </c>
      <c r="V448" s="151">
        <f t="shared" si="266"/>
        <v>650</v>
      </c>
      <c r="W448" s="151">
        <f t="shared" si="261"/>
        <v>650</v>
      </c>
      <c r="X448" s="151">
        <f t="shared" si="262"/>
        <v>650</v>
      </c>
      <c r="Y448" s="155" t="s">
        <v>2292</v>
      </c>
      <c r="Z448" s="48" t="s">
        <v>2292</v>
      </c>
      <c r="AA448" s="206"/>
    </row>
    <row r="449" spans="1:27" s="18" customFormat="1" ht="36" customHeight="1" x14ac:dyDescent="0.3">
      <c r="A449" s="211">
        <v>20</v>
      </c>
      <c r="B449" s="206" t="s">
        <v>1074</v>
      </c>
      <c r="C449" s="206" t="s">
        <v>1076</v>
      </c>
      <c r="D449" s="206" t="s">
        <v>2946</v>
      </c>
      <c r="E449" s="12"/>
      <c r="F449" s="12"/>
      <c r="G449" s="211">
        <v>550</v>
      </c>
      <c r="H449" s="211"/>
      <c r="I449" s="258">
        <v>1000</v>
      </c>
      <c r="J449" s="260">
        <v>1</v>
      </c>
      <c r="K449" s="103"/>
      <c r="L449" s="151"/>
      <c r="M449" s="103"/>
      <c r="N449" s="260">
        <v>1</v>
      </c>
      <c r="O449" s="45">
        <f t="shared" si="228"/>
        <v>550</v>
      </c>
      <c r="P449" s="151">
        <f t="shared" si="259"/>
        <v>550</v>
      </c>
      <c r="Q449" s="103">
        <f t="shared" si="229"/>
        <v>550</v>
      </c>
      <c r="R449" s="103">
        <f t="shared" si="230"/>
        <v>550</v>
      </c>
      <c r="S449" s="151">
        <f t="shared" si="263"/>
        <v>550</v>
      </c>
      <c r="T449" s="151">
        <f t="shared" si="264"/>
        <v>550</v>
      </c>
      <c r="U449" s="151">
        <f t="shared" si="265"/>
        <v>550</v>
      </c>
      <c r="V449" s="151">
        <f t="shared" si="266"/>
        <v>550</v>
      </c>
      <c r="W449" s="151">
        <f t="shared" si="261"/>
        <v>550</v>
      </c>
      <c r="X449" s="151">
        <f t="shared" si="262"/>
        <v>550</v>
      </c>
      <c r="Y449" s="155" t="s">
        <v>2292</v>
      </c>
      <c r="Z449" s="48" t="s">
        <v>2292</v>
      </c>
      <c r="AA449" s="206"/>
    </row>
    <row r="450" spans="1:27" s="18" customFormat="1" ht="21.75" customHeight="1" x14ac:dyDescent="0.3">
      <c r="A450" s="211">
        <v>21</v>
      </c>
      <c r="B450" s="206" t="s">
        <v>1091</v>
      </c>
      <c r="C450" s="206" t="s">
        <v>2947</v>
      </c>
      <c r="D450" s="206" t="s">
        <v>1092</v>
      </c>
      <c r="E450" s="12"/>
      <c r="F450" s="12"/>
      <c r="G450" s="211">
        <v>300</v>
      </c>
      <c r="H450" s="211"/>
      <c r="I450" s="258">
        <v>800</v>
      </c>
      <c r="J450" s="260">
        <v>1</v>
      </c>
      <c r="K450" s="103"/>
      <c r="L450" s="151"/>
      <c r="M450" s="103"/>
      <c r="N450" s="260">
        <v>1</v>
      </c>
      <c r="O450" s="45">
        <f t="shared" si="228"/>
        <v>300</v>
      </c>
      <c r="P450" s="151">
        <f t="shared" si="259"/>
        <v>300</v>
      </c>
      <c r="Q450" s="103">
        <f t="shared" si="229"/>
        <v>300</v>
      </c>
      <c r="R450" s="103">
        <f t="shared" si="230"/>
        <v>300</v>
      </c>
      <c r="S450" s="151">
        <f t="shared" si="263"/>
        <v>300</v>
      </c>
      <c r="T450" s="151">
        <f t="shared" si="264"/>
        <v>300</v>
      </c>
      <c r="U450" s="151">
        <f t="shared" si="265"/>
        <v>300</v>
      </c>
      <c r="V450" s="151">
        <f t="shared" si="266"/>
        <v>300</v>
      </c>
      <c r="W450" s="151">
        <f t="shared" si="261"/>
        <v>300</v>
      </c>
      <c r="X450" s="151">
        <f t="shared" si="262"/>
        <v>300</v>
      </c>
      <c r="Y450" s="155" t="s">
        <v>2292</v>
      </c>
      <c r="Z450" s="48" t="s">
        <v>2292</v>
      </c>
      <c r="AA450" s="206"/>
    </row>
    <row r="451" spans="1:27" s="18" customFormat="1" ht="31.5" customHeight="1" x14ac:dyDescent="0.3">
      <c r="A451" s="356">
        <v>22</v>
      </c>
      <c r="B451" s="357" t="s">
        <v>2944</v>
      </c>
      <c r="C451" s="206" t="s">
        <v>2948</v>
      </c>
      <c r="D451" s="206" t="s">
        <v>1102</v>
      </c>
      <c r="E451" s="12"/>
      <c r="F451" s="12"/>
      <c r="G451" s="211">
        <v>250</v>
      </c>
      <c r="H451" s="211"/>
      <c r="I451" s="258">
        <v>700</v>
      </c>
      <c r="J451" s="260">
        <v>1</v>
      </c>
      <c r="K451" s="103"/>
      <c r="L451" s="151"/>
      <c r="M451" s="103"/>
      <c r="N451" s="260">
        <v>1</v>
      </c>
      <c r="O451" s="45">
        <f t="shared" si="228"/>
        <v>250</v>
      </c>
      <c r="P451" s="151">
        <f t="shared" si="259"/>
        <v>250</v>
      </c>
      <c r="Q451" s="103">
        <f t="shared" si="229"/>
        <v>250</v>
      </c>
      <c r="R451" s="103">
        <f t="shared" si="230"/>
        <v>250</v>
      </c>
      <c r="S451" s="151">
        <f t="shared" si="263"/>
        <v>250</v>
      </c>
      <c r="T451" s="151">
        <f t="shared" si="264"/>
        <v>250</v>
      </c>
      <c r="U451" s="151">
        <f t="shared" si="265"/>
        <v>250</v>
      </c>
      <c r="V451" s="151">
        <f t="shared" si="266"/>
        <v>250</v>
      </c>
      <c r="W451" s="151">
        <f t="shared" si="261"/>
        <v>250</v>
      </c>
      <c r="X451" s="151">
        <f t="shared" si="262"/>
        <v>250</v>
      </c>
      <c r="Y451" s="155" t="s">
        <v>2292</v>
      </c>
      <c r="Z451" s="48" t="s">
        <v>2292</v>
      </c>
      <c r="AA451" s="206"/>
    </row>
    <row r="452" spans="1:27" s="18" customFormat="1" ht="29.25" customHeight="1" x14ac:dyDescent="0.3">
      <c r="A452" s="356"/>
      <c r="B452" s="357"/>
      <c r="C452" s="357" t="s">
        <v>2949</v>
      </c>
      <c r="D452" s="357"/>
      <c r="E452" s="12"/>
      <c r="F452" s="12"/>
      <c r="G452" s="207">
        <v>200</v>
      </c>
      <c r="H452" s="207"/>
      <c r="I452" s="258">
        <v>500</v>
      </c>
      <c r="J452" s="260">
        <v>1</v>
      </c>
      <c r="K452" s="103"/>
      <c r="L452" s="151"/>
      <c r="M452" s="103"/>
      <c r="N452" s="65">
        <v>1</v>
      </c>
      <c r="O452" s="45">
        <f t="shared" si="228"/>
        <v>200</v>
      </c>
      <c r="P452" s="151">
        <f t="shared" si="259"/>
        <v>200</v>
      </c>
      <c r="Q452" s="103">
        <f t="shared" si="229"/>
        <v>200</v>
      </c>
      <c r="R452" s="103">
        <f t="shared" si="230"/>
        <v>200</v>
      </c>
      <c r="S452" s="151">
        <f t="shared" si="263"/>
        <v>200</v>
      </c>
      <c r="T452" s="151">
        <f t="shared" si="264"/>
        <v>200</v>
      </c>
      <c r="U452" s="151">
        <f t="shared" si="265"/>
        <v>200</v>
      </c>
      <c r="V452" s="151">
        <f t="shared" si="266"/>
        <v>200</v>
      </c>
      <c r="W452" s="151">
        <f t="shared" si="261"/>
        <v>200</v>
      </c>
      <c r="X452" s="151">
        <f t="shared" si="262"/>
        <v>200</v>
      </c>
      <c r="Y452" s="155" t="s">
        <v>2292</v>
      </c>
      <c r="Z452" s="48" t="s">
        <v>2292</v>
      </c>
      <c r="AA452" s="206"/>
    </row>
    <row r="453" spans="1:27" s="18" customFormat="1" ht="21" customHeight="1" x14ac:dyDescent="0.3">
      <c r="A453" s="213" t="s">
        <v>1106</v>
      </c>
      <c r="B453" s="15" t="s">
        <v>1107</v>
      </c>
      <c r="C453" s="15"/>
      <c r="D453" s="15"/>
      <c r="E453" s="17"/>
      <c r="F453" s="12"/>
      <c r="G453" s="258"/>
      <c r="H453" s="258"/>
      <c r="I453" s="302"/>
      <c r="J453" s="260"/>
      <c r="K453" s="103"/>
      <c r="L453" s="151"/>
      <c r="M453" s="103"/>
      <c r="N453" s="65"/>
      <c r="O453" s="45"/>
      <c r="P453" s="151"/>
      <c r="Q453" s="103"/>
      <c r="R453" s="103"/>
      <c r="S453" s="151"/>
      <c r="T453" s="151"/>
      <c r="U453" s="151"/>
      <c r="V453" s="151"/>
      <c r="W453" s="151"/>
      <c r="X453" s="151"/>
      <c r="Y453" s="151"/>
      <c r="Z453" s="48"/>
      <c r="AA453" s="206"/>
    </row>
    <row r="454" spans="1:27" s="18" customFormat="1" x14ac:dyDescent="0.3">
      <c r="A454" s="325">
        <v>1</v>
      </c>
      <c r="B454" s="332" t="s">
        <v>9</v>
      </c>
      <c r="C454" s="206" t="s">
        <v>1108</v>
      </c>
      <c r="D454" s="206" t="s">
        <v>1109</v>
      </c>
      <c r="E454" s="2"/>
      <c r="F454" s="12"/>
      <c r="G454" s="258"/>
      <c r="H454" s="258"/>
      <c r="I454" s="48"/>
      <c r="J454" s="260"/>
      <c r="K454" s="103"/>
      <c r="L454" s="151"/>
      <c r="M454" s="103"/>
      <c r="N454" s="65"/>
      <c r="O454" s="45"/>
      <c r="P454" s="151"/>
      <c r="Q454" s="103"/>
      <c r="R454" s="103"/>
      <c r="S454" s="151"/>
      <c r="T454" s="151"/>
      <c r="U454" s="151"/>
      <c r="V454" s="151"/>
      <c r="W454" s="151"/>
      <c r="X454" s="151"/>
      <c r="Y454" s="151"/>
      <c r="Z454" s="48"/>
      <c r="AA454" s="206"/>
    </row>
    <row r="455" spans="1:27" s="18" customFormat="1" ht="18.75" customHeight="1" x14ac:dyDescent="0.3">
      <c r="A455" s="335"/>
      <c r="B455" s="334"/>
      <c r="C455" s="206"/>
      <c r="D455" s="206" t="s">
        <v>37</v>
      </c>
      <c r="E455" s="2">
        <v>370</v>
      </c>
      <c r="F455" s="12">
        <v>750</v>
      </c>
      <c r="G455" s="258">
        <v>700</v>
      </c>
      <c r="H455" s="258"/>
      <c r="I455" s="48">
        <v>1500</v>
      </c>
      <c r="J455" s="260">
        <v>1.1000000000000001</v>
      </c>
      <c r="K455" s="103"/>
      <c r="L455" s="151"/>
      <c r="M455" s="103"/>
      <c r="N455" s="65">
        <v>1.1000000000000001</v>
      </c>
      <c r="O455" s="45">
        <f t="shared" si="228"/>
        <v>770.00000000000011</v>
      </c>
      <c r="P455" s="151">
        <v>770.00000000000011</v>
      </c>
      <c r="Q455" s="103">
        <f t="shared" si="229"/>
        <v>770.00000000000011</v>
      </c>
      <c r="R455" s="103">
        <f t="shared" si="230"/>
        <v>770.00000000000011</v>
      </c>
      <c r="S455" s="151">
        <f t="shared" si="263"/>
        <v>770.00000000000011</v>
      </c>
      <c r="T455" s="151">
        <f t="shared" ref="T455:T458" si="267">P455</f>
        <v>770.00000000000011</v>
      </c>
      <c r="U455" s="151">
        <f t="shared" ref="U455:U458" si="268">Q455</f>
        <v>770.00000000000011</v>
      </c>
      <c r="V455" s="151">
        <f t="shared" ref="V455:V458" si="269">R455</f>
        <v>770.00000000000011</v>
      </c>
      <c r="W455" s="151">
        <f t="shared" ref="W455:X458" si="270">S455</f>
        <v>770.00000000000011</v>
      </c>
      <c r="X455" s="151">
        <f t="shared" si="270"/>
        <v>770.00000000000011</v>
      </c>
      <c r="Y455" s="151">
        <f>S455</f>
        <v>770.00000000000011</v>
      </c>
      <c r="Z455" s="48" t="s">
        <v>3341</v>
      </c>
      <c r="AA455" s="206"/>
    </row>
    <row r="456" spans="1:27" s="18" customFormat="1" ht="18.75" customHeight="1" x14ac:dyDescent="0.3">
      <c r="A456" s="335"/>
      <c r="B456" s="334"/>
      <c r="C456" s="206"/>
      <c r="D456" s="206" t="s">
        <v>38</v>
      </c>
      <c r="E456" s="2"/>
      <c r="F456" s="12">
        <v>750</v>
      </c>
      <c r="G456" s="103">
        <v>370</v>
      </c>
      <c r="H456" s="103"/>
      <c r="I456" s="48">
        <v>1500</v>
      </c>
      <c r="J456" s="260">
        <v>1.1000000000000001</v>
      </c>
      <c r="K456" s="103"/>
      <c r="L456" s="151"/>
      <c r="M456" s="103"/>
      <c r="N456" s="65">
        <v>1.1000000000000001</v>
      </c>
      <c r="O456" s="45">
        <f t="shared" si="228"/>
        <v>407.00000000000006</v>
      </c>
      <c r="P456" s="151">
        <v>407.00000000000006</v>
      </c>
      <c r="Q456" s="103">
        <f t="shared" si="229"/>
        <v>407.00000000000006</v>
      </c>
      <c r="R456" s="103">
        <f t="shared" si="230"/>
        <v>407.00000000000006</v>
      </c>
      <c r="S456" s="151">
        <f t="shared" si="263"/>
        <v>407.00000000000006</v>
      </c>
      <c r="T456" s="151">
        <f t="shared" si="267"/>
        <v>407.00000000000006</v>
      </c>
      <c r="U456" s="151">
        <f t="shared" si="268"/>
        <v>407.00000000000006</v>
      </c>
      <c r="V456" s="151">
        <f t="shared" si="269"/>
        <v>407.00000000000006</v>
      </c>
      <c r="W456" s="151">
        <f t="shared" si="270"/>
        <v>407.00000000000006</v>
      </c>
      <c r="X456" s="151">
        <f t="shared" si="270"/>
        <v>407.00000000000006</v>
      </c>
      <c r="Y456" s="151">
        <f>S456</f>
        <v>407.00000000000006</v>
      </c>
      <c r="Z456" s="48" t="s">
        <v>3341</v>
      </c>
      <c r="AA456" s="206"/>
    </row>
    <row r="457" spans="1:27" s="18" customFormat="1" ht="18.75" customHeight="1" x14ac:dyDescent="0.3">
      <c r="A457" s="335"/>
      <c r="B457" s="334"/>
      <c r="C457" s="206" t="s">
        <v>1109</v>
      </c>
      <c r="D457" s="206" t="s">
        <v>2627</v>
      </c>
      <c r="E457" s="2">
        <v>570</v>
      </c>
      <c r="F457" s="12">
        <v>1200</v>
      </c>
      <c r="G457" s="258">
        <v>900</v>
      </c>
      <c r="H457" s="258"/>
      <c r="I457" s="103">
        <v>1700</v>
      </c>
      <c r="J457" s="260">
        <v>1</v>
      </c>
      <c r="K457" s="103"/>
      <c r="L457" s="151"/>
      <c r="M457" s="103"/>
      <c r="N457" s="65">
        <v>1</v>
      </c>
      <c r="O457" s="45">
        <f t="shared" si="228"/>
        <v>900</v>
      </c>
      <c r="P457" s="151">
        <f t="shared" ref="P457:P474" si="271">G457</f>
        <v>900</v>
      </c>
      <c r="Q457" s="103">
        <f t="shared" si="229"/>
        <v>900</v>
      </c>
      <c r="R457" s="103">
        <f t="shared" si="230"/>
        <v>900</v>
      </c>
      <c r="S457" s="151">
        <f t="shared" si="263"/>
        <v>900</v>
      </c>
      <c r="T457" s="151">
        <f t="shared" si="267"/>
        <v>900</v>
      </c>
      <c r="U457" s="151">
        <f t="shared" si="268"/>
        <v>900</v>
      </c>
      <c r="V457" s="151">
        <f t="shared" si="269"/>
        <v>900</v>
      </c>
      <c r="W457" s="151">
        <f t="shared" si="270"/>
        <v>900</v>
      </c>
      <c r="X457" s="151">
        <f t="shared" si="270"/>
        <v>900</v>
      </c>
      <c r="Y457" s="155" t="s">
        <v>2292</v>
      </c>
      <c r="Z457" s="48" t="s">
        <v>2292</v>
      </c>
      <c r="AA457" s="206"/>
    </row>
    <row r="458" spans="1:27" s="18" customFormat="1" ht="18.75" customHeight="1" x14ac:dyDescent="0.3">
      <c r="A458" s="335"/>
      <c r="B458" s="334"/>
      <c r="C458" s="206" t="s">
        <v>2627</v>
      </c>
      <c r="D458" s="206" t="s">
        <v>1110</v>
      </c>
      <c r="E458" s="2">
        <v>440</v>
      </c>
      <c r="F458" s="12">
        <v>850</v>
      </c>
      <c r="G458" s="258">
        <v>800</v>
      </c>
      <c r="H458" s="258"/>
      <c r="I458" s="103">
        <v>1000</v>
      </c>
      <c r="J458" s="260">
        <v>1</v>
      </c>
      <c r="K458" s="103"/>
      <c r="L458" s="151"/>
      <c r="M458" s="103"/>
      <c r="N458" s="65">
        <v>1</v>
      </c>
      <c r="O458" s="45">
        <f t="shared" si="228"/>
        <v>800</v>
      </c>
      <c r="P458" s="151">
        <f t="shared" si="271"/>
        <v>800</v>
      </c>
      <c r="Q458" s="103">
        <f t="shared" si="229"/>
        <v>800</v>
      </c>
      <c r="R458" s="103">
        <f t="shared" si="230"/>
        <v>800</v>
      </c>
      <c r="S458" s="151">
        <f t="shared" si="263"/>
        <v>800</v>
      </c>
      <c r="T458" s="151">
        <f t="shared" si="267"/>
        <v>800</v>
      </c>
      <c r="U458" s="151">
        <f t="shared" si="268"/>
        <v>800</v>
      </c>
      <c r="V458" s="151">
        <f t="shared" si="269"/>
        <v>800</v>
      </c>
      <c r="W458" s="151">
        <f t="shared" si="270"/>
        <v>800</v>
      </c>
      <c r="X458" s="151">
        <f t="shared" si="270"/>
        <v>800</v>
      </c>
      <c r="Y458" s="155" t="s">
        <v>2292</v>
      </c>
      <c r="Z458" s="48" t="s">
        <v>2292</v>
      </c>
      <c r="AA458" s="206"/>
    </row>
    <row r="459" spans="1:27" s="18" customFormat="1" x14ac:dyDescent="0.3">
      <c r="A459" s="335"/>
      <c r="B459" s="334"/>
      <c r="C459" s="206" t="s">
        <v>1110</v>
      </c>
      <c r="D459" s="206" t="s">
        <v>1111</v>
      </c>
      <c r="E459" s="2"/>
      <c r="F459" s="12"/>
      <c r="G459" s="258"/>
      <c r="H459" s="258"/>
      <c r="I459" s="103"/>
      <c r="J459" s="260"/>
      <c r="K459" s="103"/>
      <c r="L459" s="151"/>
      <c r="M459" s="103"/>
      <c r="N459" s="65"/>
      <c r="O459" s="45"/>
      <c r="P459" s="151"/>
      <c r="Q459" s="103"/>
      <c r="R459" s="103"/>
      <c r="S459" s="151"/>
      <c r="T459" s="151"/>
      <c r="U459" s="151"/>
      <c r="V459" s="151"/>
      <c r="W459" s="151"/>
      <c r="X459" s="151"/>
      <c r="Y459" s="155"/>
      <c r="Z459" s="48"/>
      <c r="AA459" s="206"/>
    </row>
    <row r="460" spans="1:27" s="18" customFormat="1" ht="18.75" customHeight="1" x14ac:dyDescent="0.3">
      <c r="A460" s="335"/>
      <c r="B460" s="334"/>
      <c r="C460" s="206"/>
      <c r="D460" s="206" t="s">
        <v>37</v>
      </c>
      <c r="E460" s="2">
        <v>390</v>
      </c>
      <c r="F460" s="12">
        <v>750</v>
      </c>
      <c r="G460" s="258">
        <v>650</v>
      </c>
      <c r="H460" s="258"/>
      <c r="I460" s="103">
        <v>900</v>
      </c>
      <c r="J460" s="260">
        <v>1</v>
      </c>
      <c r="K460" s="103"/>
      <c r="L460" s="151"/>
      <c r="M460" s="103"/>
      <c r="N460" s="65">
        <v>1</v>
      </c>
      <c r="O460" s="45">
        <f t="shared" si="228"/>
        <v>650</v>
      </c>
      <c r="P460" s="151">
        <f t="shared" si="271"/>
        <v>650</v>
      </c>
      <c r="Q460" s="103">
        <f t="shared" si="229"/>
        <v>650</v>
      </c>
      <c r="R460" s="103">
        <f t="shared" si="230"/>
        <v>650</v>
      </c>
      <c r="S460" s="151">
        <f t="shared" si="263"/>
        <v>650</v>
      </c>
      <c r="T460" s="151">
        <f t="shared" ref="T460:T461" si="272">P460</f>
        <v>650</v>
      </c>
      <c r="U460" s="151">
        <f t="shared" ref="U460:U461" si="273">Q460</f>
        <v>650</v>
      </c>
      <c r="V460" s="151">
        <f t="shared" ref="V460:V461" si="274">R460</f>
        <v>650</v>
      </c>
      <c r="W460" s="151">
        <f>S460</f>
        <v>650</v>
      </c>
      <c r="X460" s="151">
        <f>T460</f>
        <v>650</v>
      </c>
      <c r="Y460" s="155" t="s">
        <v>2292</v>
      </c>
      <c r="Z460" s="48" t="s">
        <v>2292</v>
      </c>
      <c r="AA460" s="206"/>
    </row>
    <row r="461" spans="1:27" s="18" customFormat="1" ht="18.75" customHeight="1" x14ac:dyDescent="0.3">
      <c r="A461" s="335"/>
      <c r="B461" s="334"/>
      <c r="C461" s="206"/>
      <c r="D461" s="206" t="s">
        <v>38</v>
      </c>
      <c r="F461" s="12">
        <v>750</v>
      </c>
      <c r="G461" s="103">
        <v>390</v>
      </c>
      <c r="H461" s="103"/>
      <c r="I461" s="103">
        <v>900</v>
      </c>
      <c r="J461" s="260">
        <v>1.1000000000000001</v>
      </c>
      <c r="K461" s="103"/>
      <c r="L461" s="151"/>
      <c r="M461" s="103"/>
      <c r="N461" s="65">
        <v>1.1000000000000001</v>
      </c>
      <c r="O461" s="45">
        <f t="shared" ref="O461:O524" si="275">G461*N461</f>
        <v>429.00000000000006</v>
      </c>
      <c r="P461" s="151">
        <v>429.00000000000006</v>
      </c>
      <c r="Q461" s="103">
        <f t="shared" ref="Q461:Q524" si="276">P461</f>
        <v>429.00000000000006</v>
      </c>
      <c r="R461" s="103">
        <f t="shared" ref="R461:R524" si="277">P461</f>
        <v>429.00000000000006</v>
      </c>
      <c r="S461" s="151">
        <f t="shared" si="263"/>
        <v>429.00000000000006</v>
      </c>
      <c r="T461" s="151">
        <f t="shared" si="272"/>
        <v>429.00000000000006</v>
      </c>
      <c r="U461" s="151">
        <f t="shared" si="273"/>
        <v>429.00000000000006</v>
      </c>
      <c r="V461" s="151">
        <f t="shared" si="274"/>
        <v>429.00000000000006</v>
      </c>
      <c r="W461" s="151">
        <f>S461</f>
        <v>429.00000000000006</v>
      </c>
      <c r="X461" s="151">
        <f>T461</f>
        <v>429.00000000000006</v>
      </c>
      <c r="Y461" s="151">
        <f>S461</f>
        <v>429.00000000000006</v>
      </c>
      <c r="Z461" s="48" t="s">
        <v>3341</v>
      </c>
      <c r="AA461" s="206"/>
    </row>
    <row r="462" spans="1:27" s="18" customFormat="1" x14ac:dyDescent="0.3">
      <c r="A462" s="335"/>
      <c r="B462" s="334"/>
      <c r="C462" s="206" t="s">
        <v>1111</v>
      </c>
      <c r="D462" s="206" t="s">
        <v>2575</v>
      </c>
      <c r="E462" s="2"/>
      <c r="F462" s="12"/>
      <c r="G462" s="258"/>
      <c r="H462" s="258"/>
      <c r="I462" s="103"/>
      <c r="J462" s="260"/>
      <c r="K462" s="103"/>
      <c r="L462" s="151"/>
      <c r="M462" s="103"/>
      <c r="N462" s="65"/>
      <c r="O462" s="45"/>
      <c r="P462" s="151"/>
      <c r="Q462" s="103"/>
      <c r="R462" s="103"/>
      <c r="S462" s="151"/>
      <c r="T462" s="151"/>
      <c r="U462" s="151"/>
      <c r="V462" s="151"/>
      <c r="W462" s="151"/>
      <c r="X462" s="151"/>
      <c r="Y462" s="151"/>
      <c r="Z462" s="48"/>
      <c r="AA462" s="206"/>
    </row>
    <row r="463" spans="1:27" s="18" customFormat="1" ht="18.75" customHeight="1" x14ac:dyDescent="0.3">
      <c r="A463" s="335"/>
      <c r="B463" s="334"/>
      <c r="C463" s="206"/>
      <c r="D463" s="206" t="s">
        <v>37</v>
      </c>
      <c r="E463" s="2">
        <v>240</v>
      </c>
      <c r="F463" s="12">
        <v>550</v>
      </c>
      <c r="G463" s="258">
        <v>400</v>
      </c>
      <c r="H463" s="258"/>
      <c r="I463" s="103">
        <v>800</v>
      </c>
      <c r="J463" s="260">
        <v>1.2</v>
      </c>
      <c r="K463" s="103"/>
      <c r="L463" s="151"/>
      <c r="M463" s="103"/>
      <c r="N463" s="65">
        <v>1.2</v>
      </c>
      <c r="O463" s="45">
        <f t="shared" si="275"/>
        <v>480</v>
      </c>
      <c r="P463" s="151">
        <v>480</v>
      </c>
      <c r="Q463" s="103">
        <f t="shared" si="276"/>
        <v>480</v>
      </c>
      <c r="R463" s="103">
        <f t="shared" si="277"/>
        <v>480</v>
      </c>
      <c r="S463" s="151">
        <f t="shared" si="263"/>
        <v>480</v>
      </c>
      <c r="T463" s="151">
        <f t="shared" ref="T463:T481" si="278">P463</f>
        <v>480</v>
      </c>
      <c r="U463" s="151">
        <f t="shared" ref="U463:U481" si="279">Q463</f>
        <v>480</v>
      </c>
      <c r="V463" s="151">
        <f t="shared" ref="V463:V481" si="280">R463</f>
        <v>480</v>
      </c>
      <c r="W463" s="151">
        <f t="shared" ref="W463:Y464" si="281">S463</f>
        <v>480</v>
      </c>
      <c r="X463" s="151">
        <f t="shared" si="281"/>
        <v>480</v>
      </c>
      <c r="Y463" s="151">
        <f t="shared" si="281"/>
        <v>480</v>
      </c>
      <c r="Z463" s="48" t="s">
        <v>3341</v>
      </c>
      <c r="AA463" s="206"/>
    </row>
    <row r="464" spans="1:27" s="18" customFormat="1" ht="18.75" customHeight="1" x14ac:dyDescent="0.3">
      <c r="A464" s="326"/>
      <c r="B464" s="333"/>
      <c r="C464" s="206"/>
      <c r="D464" s="206" t="s">
        <v>38</v>
      </c>
      <c r="F464" s="12">
        <v>550</v>
      </c>
      <c r="G464" s="103">
        <v>240</v>
      </c>
      <c r="H464" s="103"/>
      <c r="I464" s="103">
        <v>800</v>
      </c>
      <c r="J464" s="260">
        <v>1.1000000000000001</v>
      </c>
      <c r="K464" s="103"/>
      <c r="L464" s="151"/>
      <c r="M464" s="103"/>
      <c r="N464" s="65">
        <v>1.1000000000000001</v>
      </c>
      <c r="O464" s="45">
        <f t="shared" si="275"/>
        <v>264</v>
      </c>
      <c r="P464" s="151">
        <v>264</v>
      </c>
      <c r="Q464" s="103">
        <f t="shared" si="276"/>
        <v>264</v>
      </c>
      <c r="R464" s="103">
        <f t="shared" si="277"/>
        <v>264</v>
      </c>
      <c r="S464" s="151">
        <f t="shared" si="263"/>
        <v>264</v>
      </c>
      <c r="T464" s="151">
        <f t="shared" si="278"/>
        <v>264</v>
      </c>
      <c r="U464" s="151">
        <f t="shared" si="279"/>
        <v>264</v>
      </c>
      <c r="V464" s="151">
        <f t="shared" si="280"/>
        <v>264</v>
      </c>
      <c r="W464" s="151">
        <f t="shared" si="281"/>
        <v>264</v>
      </c>
      <c r="X464" s="151">
        <f t="shared" si="281"/>
        <v>264</v>
      </c>
      <c r="Y464" s="151">
        <f t="shared" si="281"/>
        <v>264</v>
      </c>
      <c r="Z464" s="48" t="s">
        <v>3341</v>
      </c>
      <c r="AA464" s="206"/>
    </row>
    <row r="465" spans="1:27" s="18" customFormat="1" ht="18.75" customHeight="1" x14ac:dyDescent="0.3">
      <c r="A465" s="325">
        <v>2</v>
      </c>
      <c r="B465" s="332" t="s">
        <v>2626</v>
      </c>
      <c r="C465" s="206" t="s">
        <v>1112</v>
      </c>
      <c r="D465" s="206" t="s">
        <v>1113</v>
      </c>
      <c r="E465" s="2">
        <v>210</v>
      </c>
      <c r="F465" s="12">
        <v>250</v>
      </c>
      <c r="G465" s="258">
        <v>300</v>
      </c>
      <c r="H465" s="258"/>
      <c r="I465" s="103">
        <v>500</v>
      </c>
      <c r="J465" s="260">
        <v>1</v>
      </c>
      <c r="K465" s="103"/>
      <c r="L465" s="151"/>
      <c r="M465" s="103"/>
      <c r="N465" s="65">
        <v>1</v>
      </c>
      <c r="O465" s="45">
        <f t="shared" si="275"/>
        <v>300</v>
      </c>
      <c r="P465" s="151">
        <f t="shared" si="271"/>
        <v>300</v>
      </c>
      <c r="Q465" s="103">
        <f t="shared" si="276"/>
        <v>300</v>
      </c>
      <c r="R465" s="103">
        <f t="shared" si="277"/>
        <v>300</v>
      </c>
      <c r="S465" s="151">
        <f t="shared" si="263"/>
        <v>300</v>
      </c>
      <c r="T465" s="151">
        <f t="shared" si="278"/>
        <v>300</v>
      </c>
      <c r="U465" s="151">
        <f t="shared" si="279"/>
        <v>300</v>
      </c>
      <c r="V465" s="151">
        <f t="shared" si="280"/>
        <v>300</v>
      </c>
      <c r="W465" s="151">
        <f t="shared" ref="W465:W481" si="282">S465</f>
        <v>300</v>
      </c>
      <c r="X465" s="151">
        <f t="shared" ref="X465:X481" si="283">T465</f>
        <v>300</v>
      </c>
      <c r="Y465" s="155" t="s">
        <v>2292</v>
      </c>
      <c r="Z465" s="48" t="s">
        <v>2292</v>
      </c>
      <c r="AA465" s="206"/>
    </row>
    <row r="466" spans="1:27" s="18" customFormat="1" ht="18.75" customHeight="1" x14ac:dyDescent="0.3">
      <c r="A466" s="335"/>
      <c r="B466" s="334"/>
      <c r="C466" s="206" t="s">
        <v>1114</v>
      </c>
      <c r="D466" s="206" t="s">
        <v>1115</v>
      </c>
      <c r="E466" s="2">
        <v>180</v>
      </c>
      <c r="F466" s="12">
        <v>250</v>
      </c>
      <c r="G466" s="258">
        <v>250</v>
      </c>
      <c r="H466" s="258"/>
      <c r="I466" s="103">
        <v>300</v>
      </c>
      <c r="J466" s="260">
        <v>1.1000000000000001</v>
      </c>
      <c r="K466" s="103"/>
      <c r="L466" s="151"/>
      <c r="M466" s="103"/>
      <c r="N466" s="65">
        <v>1.1000000000000001</v>
      </c>
      <c r="O466" s="45">
        <f t="shared" si="275"/>
        <v>275</v>
      </c>
      <c r="P466" s="151">
        <v>275</v>
      </c>
      <c r="Q466" s="103">
        <f t="shared" si="276"/>
        <v>275</v>
      </c>
      <c r="R466" s="103">
        <f t="shared" si="277"/>
        <v>275</v>
      </c>
      <c r="S466" s="151">
        <f t="shared" si="263"/>
        <v>275</v>
      </c>
      <c r="T466" s="151">
        <f t="shared" si="278"/>
        <v>275</v>
      </c>
      <c r="U466" s="151">
        <f t="shared" si="279"/>
        <v>275</v>
      </c>
      <c r="V466" s="151">
        <f t="shared" si="280"/>
        <v>275</v>
      </c>
      <c r="W466" s="151">
        <f t="shared" si="282"/>
        <v>275</v>
      </c>
      <c r="X466" s="151">
        <f t="shared" si="283"/>
        <v>275</v>
      </c>
      <c r="Y466" s="151">
        <f>S466</f>
        <v>275</v>
      </c>
      <c r="Z466" s="48" t="s">
        <v>3341</v>
      </c>
      <c r="AA466" s="206"/>
    </row>
    <row r="467" spans="1:27" s="18" customFormat="1" ht="18.75" customHeight="1" x14ac:dyDescent="0.3">
      <c r="A467" s="335"/>
      <c r="B467" s="334"/>
      <c r="C467" s="206" t="s">
        <v>1115</v>
      </c>
      <c r="D467" s="206" t="s">
        <v>1116</v>
      </c>
      <c r="E467" s="2">
        <v>190</v>
      </c>
      <c r="F467" s="12">
        <v>250</v>
      </c>
      <c r="G467" s="258">
        <v>250</v>
      </c>
      <c r="H467" s="258"/>
      <c r="I467" s="103">
        <v>350</v>
      </c>
      <c r="J467" s="260">
        <v>1.1000000000000001</v>
      </c>
      <c r="K467" s="103"/>
      <c r="L467" s="151"/>
      <c r="M467" s="103"/>
      <c r="N467" s="65">
        <v>1.1000000000000001</v>
      </c>
      <c r="O467" s="45">
        <f t="shared" si="275"/>
        <v>275</v>
      </c>
      <c r="P467" s="151">
        <v>275</v>
      </c>
      <c r="Q467" s="103">
        <f t="shared" si="276"/>
        <v>275</v>
      </c>
      <c r="R467" s="103">
        <f t="shared" si="277"/>
        <v>275</v>
      </c>
      <c r="S467" s="151">
        <f t="shared" si="263"/>
        <v>275</v>
      </c>
      <c r="T467" s="151">
        <f t="shared" si="278"/>
        <v>275</v>
      </c>
      <c r="U467" s="151">
        <f t="shared" si="279"/>
        <v>275</v>
      </c>
      <c r="V467" s="151">
        <f t="shared" si="280"/>
        <v>275</v>
      </c>
      <c r="W467" s="151">
        <f t="shared" si="282"/>
        <v>275</v>
      </c>
      <c r="X467" s="151">
        <f t="shared" si="283"/>
        <v>275</v>
      </c>
      <c r="Y467" s="151">
        <f t="shared" ref="Y467:Y471" si="284">S467</f>
        <v>275</v>
      </c>
      <c r="Z467" s="48" t="s">
        <v>3341</v>
      </c>
      <c r="AA467" s="206"/>
    </row>
    <row r="468" spans="1:27" s="18" customFormat="1" ht="18.75" customHeight="1" x14ac:dyDescent="0.3">
      <c r="A468" s="335"/>
      <c r="B468" s="334"/>
      <c r="C468" s="206" t="s">
        <v>1116</v>
      </c>
      <c r="D468" s="206" t="s">
        <v>1109</v>
      </c>
      <c r="E468" s="2">
        <v>150</v>
      </c>
      <c r="F468" s="12">
        <v>250</v>
      </c>
      <c r="G468" s="258">
        <v>250</v>
      </c>
      <c r="H468" s="258"/>
      <c r="I468" s="103">
        <v>400</v>
      </c>
      <c r="J468" s="260">
        <v>1.1000000000000001</v>
      </c>
      <c r="K468" s="103"/>
      <c r="L468" s="151"/>
      <c r="M468" s="103"/>
      <c r="N468" s="65">
        <v>1.1000000000000001</v>
      </c>
      <c r="O468" s="45">
        <f t="shared" si="275"/>
        <v>275</v>
      </c>
      <c r="P468" s="151">
        <v>275</v>
      </c>
      <c r="Q468" s="103">
        <f t="shared" si="276"/>
        <v>275</v>
      </c>
      <c r="R468" s="103">
        <f t="shared" si="277"/>
        <v>275</v>
      </c>
      <c r="S468" s="151">
        <f t="shared" si="263"/>
        <v>275</v>
      </c>
      <c r="T468" s="151">
        <f t="shared" si="278"/>
        <v>275</v>
      </c>
      <c r="U468" s="151">
        <f t="shared" si="279"/>
        <v>275</v>
      </c>
      <c r="V468" s="151">
        <f t="shared" si="280"/>
        <v>275</v>
      </c>
      <c r="W468" s="151">
        <f t="shared" si="282"/>
        <v>275</v>
      </c>
      <c r="X468" s="151">
        <f t="shared" si="283"/>
        <v>275</v>
      </c>
      <c r="Y468" s="151">
        <f t="shared" si="284"/>
        <v>275</v>
      </c>
      <c r="Z468" s="48" t="s">
        <v>3341</v>
      </c>
      <c r="AA468" s="206"/>
    </row>
    <row r="469" spans="1:27" s="18" customFormat="1" ht="18.75" customHeight="1" x14ac:dyDescent="0.3">
      <c r="A469" s="335"/>
      <c r="B469" s="334"/>
      <c r="C469" s="206" t="s">
        <v>1109</v>
      </c>
      <c r="D469" s="206" t="s">
        <v>1117</v>
      </c>
      <c r="E469" s="2">
        <v>130</v>
      </c>
      <c r="F469" s="12">
        <v>220</v>
      </c>
      <c r="G469" s="258">
        <v>220</v>
      </c>
      <c r="H469" s="258"/>
      <c r="I469" s="103">
        <v>250</v>
      </c>
      <c r="J469" s="260">
        <v>1.1000000000000001</v>
      </c>
      <c r="K469" s="103"/>
      <c r="L469" s="151"/>
      <c r="M469" s="103"/>
      <c r="N469" s="65">
        <v>1.1000000000000001</v>
      </c>
      <c r="O469" s="45">
        <f t="shared" si="275"/>
        <v>242.00000000000003</v>
      </c>
      <c r="P469" s="151">
        <v>242.00000000000003</v>
      </c>
      <c r="Q469" s="103">
        <f t="shared" si="276"/>
        <v>242.00000000000003</v>
      </c>
      <c r="R469" s="103">
        <f t="shared" si="277"/>
        <v>242.00000000000003</v>
      </c>
      <c r="S469" s="151">
        <f t="shared" si="263"/>
        <v>242.00000000000003</v>
      </c>
      <c r="T469" s="151">
        <f t="shared" si="278"/>
        <v>242.00000000000003</v>
      </c>
      <c r="U469" s="151">
        <f t="shared" si="279"/>
        <v>242.00000000000003</v>
      </c>
      <c r="V469" s="151">
        <f t="shared" si="280"/>
        <v>242.00000000000003</v>
      </c>
      <c r="W469" s="151">
        <f t="shared" si="282"/>
        <v>242.00000000000003</v>
      </c>
      <c r="X469" s="151">
        <f t="shared" si="283"/>
        <v>242.00000000000003</v>
      </c>
      <c r="Y469" s="151">
        <f t="shared" si="284"/>
        <v>242.00000000000003</v>
      </c>
      <c r="Z469" s="48" t="s">
        <v>3341</v>
      </c>
      <c r="AA469" s="206"/>
    </row>
    <row r="470" spans="1:27" s="18" customFormat="1" ht="18.75" customHeight="1" x14ac:dyDescent="0.3">
      <c r="A470" s="326"/>
      <c r="B470" s="333"/>
      <c r="C470" s="206" t="s">
        <v>1118</v>
      </c>
      <c r="D470" s="206" t="s">
        <v>2576</v>
      </c>
      <c r="E470" s="2">
        <v>200</v>
      </c>
      <c r="F470" s="12">
        <v>250</v>
      </c>
      <c r="G470" s="258">
        <v>250</v>
      </c>
      <c r="H470" s="258"/>
      <c r="I470" s="103">
        <v>300</v>
      </c>
      <c r="J470" s="260">
        <v>1.1000000000000001</v>
      </c>
      <c r="K470" s="103"/>
      <c r="L470" s="151"/>
      <c r="M470" s="103"/>
      <c r="N470" s="65">
        <v>1.1000000000000001</v>
      </c>
      <c r="O470" s="45">
        <f t="shared" si="275"/>
        <v>275</v>
      </c>
      <c r="P470" s="151">
        <v>275</v>
      </c>
      <c r="Q470" s="103">
        <f t="shared" si="276"/>
        <v>275</v>
      </c>
      <c r="R470" s="103">
        <f t="shared" si="277"/>
        <v>275</v>
      </c>
      <c r="S470" s="151">
        <f t="shared" si="263"/>
        <v>275</v>
      </c>
      <c r="T470" s="151">
        <f t="shared" si="278"/>
        <v>275</v>
      </c>
      <c r="U470" s="151">
        <f t="shared" si="279"/>
        <v>275</v>
      </c>
      <c r="V470" s="151">
        <f t="shared" si="280"/>
        <v>275</v>
      </c>
      <c r="W470" s="151">
        <f t="shared" si="282"/>
        <v>275</v>
      </c>
      <c r="X470" s="151">
        <f t="shared" si="283"/>
        <v>275</v>
      </c>
      <c r="Y470" s="151">
        <f t="shared" si="284"/>
        <v>275</v>
      </c>
      <c r="Z470" s="48" t="s">
        <v>3341</v>
      </c>
      <c r="AA470" s="206"/>
    </row>
    <row r="471" spans="1:27" s="18" customFormat="1" ht="18.75" customHeight="1" x14ac:dyDescent="0.3">
      <c r="A471" s="325">
        <v>3</v>
      </c>
      <c r="B471" s="332" t="s">
        <v>1119</v>
      </c>
      <c r="C471" s="206" t="s">
        <v>1111</v>
      </c>
      <c r="D471" s="206" t="s">
        <v>2577</v>
      </c>
      <c r="E471" s="2">
        <v>150</v>
      </c>
      <c r="F471" s="12">
        <v>180</v>
      </c>
      <c r="G471" s="258">
        <v>180</v>
      </c>
      <c r="H471" s="258"/>
      <c r="I471" s="103">
        <v>250</v>
      </c>
      <c r="J471" s="260">
        <v>1.1000000000000001</v>
      </c>
      <c r="K471" s="103"/>
      <c r="L471" s="151"/>
      <c r="M471" s="103"/>
      <c r="N471" s="65">
        <v>1.1000000000000001</v>
      </c>
      <c r="O471" s="45">
        <f t="shared" si="275"/>
        <v>198.00000000000003</v>
      </c>
      <c r="P471" s="151">
        <v>198.00000000000003</v>
      </c>
      <c r="Q471" s="103">
        <f t="shared" si="276"/>
        <v>198.00000000000003</v>
      </c>
      <c r="R471" s="103">
        <f t="shared" si="277"/>
        <v>198.00000000000003</v>
      </c>
      <c r="S471" s="151">
        <f t="shared" si="263"/>
        <v>198.00000000000003</v>
      </c>
      <c r="T471" s="151">
        <f t="shared" si="278"/>
        <v>198.00000000000003</v>
      </c>
      <c r="U471" s="151">
        <f t="shared" si="279"/>
        <v>198.00000000000003</v>
      </c>
      <c r="V471" s="151">
        <f t="shared" si="280"/>
        <v>198.00000000000003</v>
      </c>
      <c r="W471" s="151">
        <f t="shared" si="282"/>
        <v>198.00000000000003</v>
      </c>
      <c r="X471" s="151">
        <f t="shared" si="283"/>
        <v>198.00000000000003</v>
      </c>
      <c r="Y471" s="151">
        <f t="shared" si="284"/>
        <v>198.00000000000003</v>
      </c>
      <c r="Z471" s="48" t="s">
        <v>3341</v>
      </c>
      <c r="AA471" s="206"/>
    </row>
    <row r="472" spans="1:27" s="18" customFormat="1" ht="18.75" customHeight="1" x14ac:dyDescent="0.3">
      <c r="A472" s="335"/>
      <c r="B472" s="334"/>
      <c r="C472" s="206" t="s">
        <v>1120</v>
      </c>
      <c r="D472" s="206" t="s">
        <v>2577</v>
      </c>
      <c r="E472" s="2">
        <v>140</v>
      </c>
      <c r="F472" s="12">
        <v>170</v>
      </c>
      <c r="G472" s="258">
        <v>170</v>
      </c>
      <c r="H472" s="258"/>
      <c r="I472" s="103">
        <v>150</v>
      </c>
      <c r="J472" s="260">
        <v>1.1000000000000001</v>
      </c>
      <c r="K472" s="103"/>
      <c r="L472" s="151"/>
      <c r="M472" s="103"/>
      <c r="N472" s="65">
        <v>1.1000000000000001</v>
      </c>
      <c r="O472" s="45">
        <f t="shared" si="275"/>
        <v>187.00000000000003</v>
      </c>
      <c r="P472" s="151">
        <v>187.00000000000003</v>
      </c>
      <c r="Q472" s="103">
        <f t="shared" si="276"/>
        <v>187.00000000000003</v>
      </c>
      <c r="R472" s="103">
        <f t="shared" si="277"/>
        <v>187.00000000000003</v>
      </c>
      <c r="S472" s="151">
        <f t="shared" si="263"/>
        <v>187.00000000000003</v>
      </c>
      <c r="T472" s="151">
        <f t="shared" si="278"/>
        <v>187.00000000000003</v>
      </c>
      <c r="U472" s="151">
        <f t="shared" si="279"/>
        <v>187.00000000000003</v>
      </c>
      <c r="V472" s="151">
        <f t="shared" si="280"/>
        <v>187.00000000000003</v>
      </c>
      <c r="W472" s="151">
        <f t="shared" si="282"/>
        <v>187.00000000000003</v>
      </c>
      <c r="X472" s="151">
        <f t="shared" si="283"/>
        <v>187.00000000000003</v>
      </c>
      <c r="Y472" s="151">
        <f>S472</f>
        <v>187.00000000000003</v>
      </c>
      <c r="Z472" s="48" t="s">
        <v>3341</v>
      </c>
      <c r="AA472" s="206"/>
    </row>
    <row r="473" spans="1:27" s="18" customFormat="1" ht="18.75" customHeight="1" x14ac:dyDescent="0.3">
      <c r="A473" s="335"/>
      <c r="B473" s="334"/>
      <c r="C473" s="206" t="s">
        <v>2578</v>
      </c>
      <c r="D473" s="206" t="s">
        <v>1122</v>
      </c>
      <c r="E473" s="2">
        <v>140</v>
      </c>
      <c r="F473" s="12">
        <v>170</v>
      </c>
      <c r="G473" s="258">
        <v>170</v>
      </c>
      <c r="H473" s="258"/>
      <c r="I473" s="103">
        <v>200</v>
      </c>
      <c r="J473" s="260">
        <v>1</v>
      </c>
      <c r="K473" s="103"/>
      <c r="L473" s="151"/>
      <c r="M473" s="103"/>
      <c r="N473" s="65">
        <v>1</v>
      </c>
      <c r="O473" s="45">
        <f t="shared" si="275"/>
        <v>170</v>
      </c>
      <c r="P473" s="151">
        <f t="shared" si="271"/>
        <v>170</v>
      </c>
      <c r="Q473" s="103">
        <f t="shared" si="276"/>
        <v>170</v>
      </c>
      <c r="R473" s="103">
        <f t="shared" si="277"/>
        <v>170</v>
      </c>
      <c r="S473" s="151">
        <f t="shared" si="263"/>
        <v>170</v>
      </c>
      <c r="T473" s="151">
        <f t="shared" si="278"/>
        <v>170</v>
      </c>
      <c r="U473" s="151">
        <f t="shared" si="279"/>
        <v>170</v>
      </c>
      <c r="V473" s="151">
        <f t="shared" si="280"/>
        <v>170</v>
      </c>
      <c r="W473" s="151">
        <f t="shared" si="282"/>
        <v>170</v>
      </c>
      <c r="X473" s="151">
        <f t="shared" si="283"/>
        <v>170</v>
      </c>
      <c r="Y473" s="155" t="s">
        <v>2292</v>
      </c>
      <c r="Z473" s="48" t="s">
        <v>2292</v>
      </c>
      <c r="AA473" s="206"/>
    </row>
    <row r="474" spans="1:27" s="18" customFormat="1" ht="18.75" customHeight="1" x14ac:dyDescent="0.3">
      <c r="A474" s="335"/>
      <c r="B474" s="334"/>
      <c r="C474" s="206" t="s">
        <v>9</v>
      </c>
      <c r="D474" s="206" t="s">
        <v>1114</v>
      </c>
      <c r="E474" s="2">
        <v>150</v>
      </c>
      <c r="F474" s="12">
        <v>180</v>
      </c>
      <c r="G474" s="258">
        <v>180</v>
      </c>
      <c r="H474" s="258"/>
      <c r="I474" s="103">
        <v>250</v>
      </c>
      <c r="J474" s="260">
        <v>1</v>
      </c>
      <c r="K474" s="103"/>
      <c r="L474" s="151"/>
      <c r="M474" s="103"/>
      <c r="N474" s="65">
        <v>1</v>
      </c>
      <c r="O474" s="45">
        <f t="shared" si="275"/>
        <v>180</v>
      </c>
      <c r="P474" s="151">
        <f t="shared" si="271"/>
        <v>180</v>
      </c>
      <c r="Q474" s="103">
        <f t="shared" si="276"/>
        <v>180</v>
      </c>
      <c r="R474" s="103">
        <f t="shared" si="277"/>
        <v>180</v>
      </c>
      <c r="S474" s="151">
        <f t="shared" si="263"/>
        <v>180</v>
      </c>
      <c r="T474" s="151">
        <f t="shared" si="278"/>
        <v>180</v>
      </c>
      <c r="U474" s="151">
        <f t="shared" si="279"/>
        <v>180</v>
      </c>
      <c r="V474" s="151">
        <f t="shared" si="280"/>
        <v>180</v>
      </c>
      <c r="W474" s="151">
        <f t="shared" si="282"/>
        <v>180</v>
      </c>
      <c r="X474" s="151">
        <f t="shared" si="283"/>
        <v>180</v>
      </c>
      <c r="Y474" s="155" t="s">
        <v>2292</v>
      </c>
      <c r="Z474" s="48" t="s">
        <v>2292</v>
      </c>
      <c r="AA474" s="206"/>
    </row>
    <row r="475" spans="1:27" s="18" customFormat="1" ht="18.75" customHeight="1" x14ac:dyDescent="0.3">
      <c r="A475" s="335"/>
      <c r="B475" s="334"/>
      <c r="C475" s="206" t="s">
        <v>1123</v>
      </c>
      <c r="D475" s="206" t="s">
        <v>1124</v>
      </c>
      <c r="E475" s="2">
        <v>150</v>
      </c>
      <c r="F475" s="12">
        <v>180</v>
      </c>
      <c r="G475" s="258">
        <v>180</v>
      </c>
      <c r="H475" s="258"/>
      <c r="I475" s="103">
        <v>350</v>
      </c>
      <c r="J475" s="260">
        <v>1.2</v>
      </c>
      <c r="K475" s="103"/>
      <c r="L475" s="151"/>
      <c r="M475" s="103"/>
      <c r="N475" s="65">
        <v>1.2</v>
      </c>
      <c r="O475" s="45">
        <f t="shared" si="275"/>
        <v>216</v>
      </c>
      <c r="P475" s="151">
        <v>216</v>
      </c>
      <c r="Q475" s="103">
        <f t="shared" si="276"/>
        <v>216</v>
      </c>
      <c r="R475" s="103">
        <f t="shared" si="277"/>
        <v>216</v>
      </c>
      <c r="S475" s="151">
        <f t="shared" si="263"/>
        <v>216</v>
      </c>
      <c r="T475" s="151">
        <f t="shared" si="278"/>
        <v>216</v>
      </c>
      <c r="U475" s="151">
        <f t="shared" si="279"/>
        <v>216</v>
      </c>
      <c r="V475" s="151">
        <f t="shared" si="280"/>
        <v>216</v>
      </c>
      <c r="W475" s="151">
        <f t="shared" si="282"/>
        <v>216</v>
      </c>
      <c r="X475" s="151">
        <f t="shared" si="283"/>
        <v>216</v>
      </c>
      <c r="Y475" s="151">
        <f>S475</f>
        <v>216</v>
      </c>
      <c r="Z475" s="48" t="s">
        <v>3341</v>
      </c>
      <c r="AA475" s="206"/>
    </row>
    <row r="476" spans="1:27" s="18" customFormat="1" ht="18.75" customHeight="1" x14ac:dyDescent="0.3">
      <c r="A476" s="335"/>
      <c r="B476" s="334"/>
      <c r="C476" s="206" t="s">
        <v>1125</v>
      </c>
      <c r="D476" s="206" t="s">
        <v>1126</v>
      </c>
      <c r="E476" s="2">
        <v>140</v>
      </c>
      <c r="F476" s="2">
        <v>170</v>
      </c>
      <c r="G476" s="258">
        <v>170</v>
      </c>
      <c r="H476" s="258"/>
      <c r="I476" s="103">
        <v>150</v>
      </c>
      <c r="J476" s="260">
        <v>1.1000000000000001</v>
      </c>
      <c r="K476" s="103"/>
      <c r="L476" s="151"/>
      <c r="M476" s="103"/>
      <c r="N476" s="65">
        <v>1.1000000000000001</v>
      </c>
      <c r="O476" s="45">
        <f t="shared" si="275"/>
        <v>187.00000000000003</v>
      </c>
      <c r="P476" s="151">
        <v>187.00000000000003</v>
      </c>
      <c r="Q476" s="103">
        <f t="shared" si="276"/>
        <v>187.00000000000003</v>
      </c>
      <c r="R476" s="103">
        <f t="shared" si="277"/>
        <v>187.00000000000003</v>
      </c>
      <c r="S476" s="151">
        <f t="shared" si="263"/>
        <v>187.00000000000003</v>
      </c>
      <c r="T476" s="151">
        <f t="shared" si="278"/>
        <v>187.00000000000003</v>
      </c>
      <c r="U476" s="151">
        <f t="shared" si="279"/>
        <v>187.00000000000003</v>
      </c>
      <c r="V476" s="151">
        <f t="shared" si="280"/>
        <v>187.00000000000003</v>
      </c>
      <c r="W476" s="151">
        <f t="shared" si="282"/>
        <v>187.00000000000003</v>
      </c>
      <c r="X476" s="151">
        <f t="shared" si="283"/>
        <v>187.00000000000003</v>
      </c>
      <c r="Y476" s="151">
        <f t="shared" ref="Y476:Y479" si="285">S476</f>
        <v>187.00000000000003</v>
      </c>
      <c r="Z476" s="48" t="s">
        <v>3341</v>
      </c>
      <c r="AA476" s="206"/>
    </row>
    <row r="477" spans="1:27" s="18" customFormat="1" ht="18.75" customHeight="1" x14ac:dyDescent="0.3">
      <c r="A477" s="335"/>
      <c r="B477" s="334"/>
      <c r="C477" s="206" t="s">
        <v>1127</v>
      </c>
      <c r="D477" s="206" t="s">
        <v>154</v>
      </c>
      <c r="E477" s="2">
        <v>170</v>
      </c>
      <c r="F477" s="2">
        <v>200</v>
      </c>
      <c r="G477" s="258">
        <v>200</v>
      </c>
      <c r="H477" s="258"/>
      <c r="I477" s="103">
        <v>250</v>
      </c>
      <c r="J477" s="260">
        <v>1.2</v>
      </c>
      <c r="K477" s="103"/>
      <c r="L477" s="151"/>
      <c r="M477" s="103"/>
      <c r="N477" s="65">
        <v>1.2</v>
      </c>
      <c r="O477" s="45">
        <f t="shared" si="275"/>
        <v>240</v>
      </c>
      <c r="P477" s="151">
        <v>240</v>
      </c>
      <c r="Q477" s="103">
        <f t="shared" si="276"/>
        <v>240</v>
      </c>
      <c r="R477" s="103">
        <f t="shared" si="277"/>
        <v>240</v>
      </c>
      <c r="S477" s="151">
        <f t="shared" si="263"/>
        <v>240</v>
      </c>
      <c r="T477" s="151">
        <f t="shared" si="278"/>
        <v>240</v>
      </c>
      <c r="U477" s="151">
        <f t="shared" si="279"/>
        <v>240</v>
      </c>
      <c r="V477" s="151">
        <f t="shared" si="280"/>
        <v>240</v>
      </c>
      <c r="W477" s="151">
        <f t="shared" si="282"/>
        <v>240</v>
      </c>
      <c r="X477" s="151">
        <f t="shared" si="283"/>
        <v>240</v>
      </c>
      <c r="Y477" s="151">
        <f t="shared" si="285"/>
        <v>240</v>
      </c>
      <c r="Z477" s="48" t="s">
        <v>3341</v>
      </c>
      <c r="AA477" s="206"/>
    </row>
    <row r="478" spans="1:27" s="18" customFormat="1" ht="18.75" customHeight="1" x14ac:dyDescent="0.3">
      <c r="A478" s="335"/>
      <c r="B478" s="334"/>
      <c r="C478" s="206" t="s">
        <v>1128</v>
      </c>
      <c r="D478" s="206" t="s">
        <v>1129</v>
      </c>
      <c r="E478" s="2">
        <v>150</v>
      </c>
      <c r="F478" s="2">
        <v>180</v>
      </c>
      <c r="G478" s="258">
        <v>180</v>
      </c>
      <c r="H478" s="258"/>
      <c r="I478" s="103">
        <v>170</v>
      </c>
      <c r="J478" s="260">
        <v>1.2</v>
      </c>
      <c r="K478" s="103"/>
      <c r="L478" s="151"/>
      <c r="M478" s="103"/>
      <c r="N478" s="65">
        <v>1.2</v>
      </c>
      <c r="O478" s="45">
        <f t="shared" si="275"/>
        <v>216</v>
      </c>
      <c r="P478" s="151">
        <v>216</v>
      </c>
      <c r="Q478" s="103">
        <f t="shared" si="276"/>
        <v>216</v>
      </c>
      <c r="R478" s="103">
        <f t="shared" si="277"/>
        <v>216</v>
      </c>
      <c r="S478" s="151">
        <f t="shared" si="263"/>
        <v>216</v>
      </c>
      <c r="T478" s="151">
        <f t="shared" si="278"/>
        <v>216</v>
      </c>
      <c r="U478" s="151">
        <f t="shared" si="279"/>
        <v>216</v>
      </c>
      <c r="V478" s="151">
        <f t="shared" si="280"/>
        <v>216</v>
      </c>
      <c r="W478" s="151">
        <f t="shared" si="282"/>
        <v>216</v>
      </c>
      <c r="X478" s="151">
        <f t="shared" si="283"/>
        <v>216</v>
      </c>
      <c r="Y478" s="151">
        <f t="shared" si="285"/>
        <v>216</v>
      </c>
      <c r="Z478" s="48" t="s">
        <v>3341</v>
      </c>
      <c r="AA478" s="206"/>
    </row>
    <row r="479" spans="1:27" s="18" customFormat="1" ht="18.75" customHeight="1" x14ac:dyDescent="0.3">
      <c r="A479" s="326"/>
      <c r="B479" s="333"/>
      <c r="C479" s="206" t="s">
        <v>1130</v>
      </c>
      <c r="D479" s="206" t="s">
        <v>1129</v>
      </c>
      <c r="E479" s="2">
        <v>140</v>
      </c>
      <c r="F479" s="2">
        <v>160</v>
      </c>
      <c r="G479" s="258">
        <v>160</v>
      </c>
      <c r="H479" s="258"/>
      <c r="I479" s="103">
        <v>160</v>
      </c>
      <c r="J479" s="260">
        <v>1.1000000000000001</v>
      </c>
      <c r="K479" s="103"/>
      <c r="L479" s="151"/>
      <c r="M479" s="103"/>
      <c r="N479" s="65">
        <v>1.1000000000000001</v>
      </c>
      <c r="O479" s="45">
        <f t="shared" si="275"/>
        <v>176</v>
      </c>
      <c r="P479" s="151">
        <v>176</v>
      </c>
      <c r="Q479" s="103">
        <f t="shared" si="276"/>
        <v>176</v>
      </c>
      <c r="R479" s="103">
        <f t="shared" si="277"/>
        <v>176</v>
      </c>
      <c r="S479" s="151">
        <f t="shared" si="263"/>
        <v>176</v>
      </c>
      <c r="T479" s="151">
        <f t="shared" si="278"/>
        <v>176</v>
      </c>
      <c r="U479" s="151">
        <f t="shared" si="279"/>
        <v>176</v>
      </c>
      <c r="V479" s="151">
        <f t="shared" si="280"/>
        <v>176</v>
      </c>
      <c r="W479" s="151">
        <f t="shared" si="282"/>
        <v>176</v>
      </c>
      <c r="X479" s="151">
        <f t="shared" si="283"/>
        <v>176</v>
      </c>
      <c r="Y479" s="151">
        <f t="shared" si="285"/>
        <v>176</v>
      </c>
      <c r="Z479" s="48" t="s">
        <v>3341</v>
      </c>
      <c r="AA479" s="206"/>
    </row>
    <row r="480" spans="1:27" s="18" customFormat="1" ht="22.5" customHeight="1" x14ac:dyDescent="0.3">
      <c r="A480" s="211">
        <v>4</v>
      </c>
      <c r="B480" s="329" t="s">
        <v>1131</v>
      </c>
      <c r="C480" s="330"/>
      <c r="D480" s="331"/>
      <c r="E480" s="2">
        <v>130</v>
      </c>
      <c r="F480" s="2">
        <v>150</v>
      </c>
      <c r="G480" s="103">
        <v>130</v>
      </c>
      <c r="H480" s="103"/>
      <c r="I480" s="103">
        <v>150</v>
      </c>
      <c r="J480" s="260">
        <v>1</v>
      </c>
      <c r="K480" s="103"/>
      <c r="L480" s="151"/>
      <c r="M480" s="103"/>
      <c r="N480" s="65">
        <v>1</v>
      </c>
      <c r="O480" s="45">
        <f t="shared" si="275"/>
        <v>130</v>
      </c>
      <c r="P480" s="151">
        <v>130</v>
      </c>
      <c r="Q480" s="103">
        <f t="shared" si="276"/>
        <v>130</v>
      </c>
      <c r="R480" s="103">
        <f t="shared" si="277"/>
        <v>130</v>
      </c>
      <c r="S480" s="151">
        <f t="shared" si="263"/>
        <v>130</v>
      </c>
      <c r="T480" s="151">
        <f t="shared" si="278"/>
        <v>130</v>
      </c>
      <c r="U480" s="151">
        <f t="shared" si="279"/>
        <v>130</v>
      </c>
      <c r="V480" s="151">
        <f t="shared" si="280"/>
        <v>130</v>
      </c>
      <c r="W480" s="151">
        <f t="shared" si="282"/>
        <v>130</v>
      </c>
      <c r="X480" s="151">
        <f t="shared" si="283"/>
        <v>130</v>
      </c>
      <c r="Y480" s="155" t="s">
        <v>2292</v>
      </c>
      <c r="Z480" s="48" t="s">
        <v>2292</v>
      </c>
      <c r="AA480" s="206"/>
    </row>
    <row r="481" spans="1:27" s="18" customFormat="1" ht="23.25" customHeight="1" x14ac:dyDescent="0.3">
      <c r="A481" s="211">
        <v>5</v>
      </c>
      <c r="B481" s="329" t="s">
        <v>1132</v>
      </c>
      <c r="C481" s="330"/>
      <c r="D481" s="331"/>
      <c r="E481" s="2">
        <v>130</v>
      </c>
      <c r="F481" s="2">
        <v>150</v>
      </c>
      <c r="G481" s="103">
        <v>130</v>
      </c>
      <c r="H481" s="103"/>
      <c r="I481" s="103">
        <v>150</v>
      </c>
      <c r="J481" s="260">
        <v>1</v>
      </c>
      <c r="K481" s="103"/>
      <c r="L481" s="151"/>
      <c r="M481" s="103"/>
      <c r="N481" s="65">
        <v>1</v>
      </c>
      <c r="O481" s="45">
        <f t="shared" si="275"/>
        <v>130</v>
      </c>
      <c r="P481" s="151">
        <v>130</v>
      </c>
      <c r="Q481" s="103">
        <f t="shared" si="276"/>
        <v>130</v>
      </c>
      <c r="R481" s="103">
        <f t="shared" si="277"/>
        <v>130</v>
      </c>
      <c r="S481" s="151">
        <f t="shared" si="263"/>
        <v>130</v>
      </c>
      <c r="T481" s="151">
        <f t="shared" si="278"/>
        <v>130</v>
      </c>
      <c r="U481" s="151">
        <f t="shared" si="279"/>
        <v>130</v>
      </c>
      <c r="V481" s="151">
        <f t="shared" si="280"/>
        <v>130</v>
      </c>
      <c r="W481" s="151">
        <f t="shared" si="282"/>
        <v>130</v>
      </c>
      <c r="X481" s="151">
        <f t="shared" si="283"/>
        <v>130</v>
      </c>
      <c r="Y481" s="155" t="s">
        <v>2292</v>
      </c>
      <c r="Z481" s="48" t="s">
        <v>2292</v>
      </c>
      <c r="AA481" s="206"/>
    </row>
    <row r="482" spans="1:27" s="18" customFormat="1" x14ac:dyDescent="0.3">
      <c r="A482" s="213" t="s">
        <v>1133</v>
      </c>
      <c r="B482" s="15" t="s">
        <v>1134</v>
      </c>
      <c r="C482" s="15"/>
      <c r="D482" s="15"/>
      <c r="E482" s="17"/>
      <c r="F482" s="12"/>
      <c r="G482" s="258"/>
      <c r="H482" s="258"/>
      <c r="I482" s="302"/>
      <c r="J482" s="218"/>
      <c r="K482" s="103"/>
      <c r="L482" s="151"/>
      <c r="M482" s="103"/>
      <c r="N482" s="218"/>
      <c r="O482" s="45"/>
      <c r="P482" s="151"/>
      <c r="Q482" s="103"/>
      <c r="R482" s="103"/>
      <c r="S482" s="151"/>
      <c r="T482" s="151"/>
      <c r="U482" s="151"/>
      <c r="V482" s="151"/>
      <c r="W482" s="151"/>
      <c r="X482" s="151"/>
      <c r="Y482" s="151"/>
      <c r="Z482" s="48"/>
      <c r="AA482" s="206"/>
    </row>
    <row r="483" spans="1:27" s="18" customFormat="1" ht="21.75" customHeight="1" x14ac:dyDescent="0.3">
      <c r="A483" s="325">
        <v>1</v>
      </c>
      <c r="B483" s="332" t="s">
        <v>9</v>
      </c>
      <c r="C483" s="206" t="s">
        <v>1135</v>
      </c>
      <c r="D483" s="206" t="s">
        <v>1136</v>
      </c>
      <c r="E483" s="2">
        <v>180</v>
      </c>
      <c r="F483" s="12">
        <v>560</v>
      </c>
      <c r="G483" s="258">
        <v>400</v>
      </c>
      <c r="H483" s="258"/>
      <c r="I483" s="103">
        <v>1125</v>
      </c>
      <c r="J483" s="260">
        <v>1.1000000000000001</v>
      </c>
      <c r="K483" s="103"/>
      <c r="L483" s="151"/>
      <c r="M483" s="103"/>
      <c r="N483" s="65">
        <v>1.1000000000000001</v>
      </c>
      <c r="O483" s="45">
        <f t="shared" si="275"/>
        <v>440.00000000000006</v>
      </c>
      <c r="P483" s="151">
        <v>440.00000000000006</v>
      </c>
      <c r="Q483" s="103">
        <f t="shared" si="276"/>
        <v>440.00000000000006</v>
      </c>
      <c r="R483" s="103">
        <f t="shared" si="277"/>
        <v>440.00000000000006</v>
      </c>
      <c r="S483" s="151">
        <f t="shared" si="263"/>
        <v>440.00000000000006</v>
      </c>
      <c r="T483" s="151">
        <f t="shared" ref="T483:T484" si="286">P483</f>
        <v>440.00000000000006</v>
      </c>
      <c r="U483" s="151">
        <f t="shared" ref="U483:U484" si="287">Q483</f>
        <v>440.00000000000006</v>
      </c>
      <c r="V483" s="151">
        <f t="shared" ref="V483:V484" si="288">R483</f>
        <v>440.00000000000006</v>
      </c>
      <c r="W483" s="151">
        <f>S483</f>
        <v>440.00000000000006</v>
      </c>
      <c r="X483" s="151">
        <f>T483</f>
        <v>440.00000000000006</v>
      </c>
      <c r="Y483" s="151">
        <f>S483</f>
        <v>440.00000000000006</v>
      </c>
      <c r="Z483" s="48" t="s">
        <v>3341</v>
      </c>
      <c r="AA483" s="206"/>
    </row>
    <row r="484" spans="1:27" s="18" customFormat="1" ht="21" customHeight="1" x14ac:dyDescent="0.3">
      <c r="A484" s="326"/>
      <c r="B484" s="333"/>
      <c r="C484" s="206" t="s">
        <v>1136</v>
      </c>
      <c r="D484" s="206" t="s">
        <v>1137</v>
      </c>
      <c r="E484" s="2">
        <v>180</v>
      </c>
      <c r="F484" s="12">
        <v>400</v>
      </c>
      <c r="G484" s="258">
        <v>300</v>
      </c>
      <c r="H484" s="258"/>
      <c r="I484" s="103">
        <v>600</v>
      </c>
      <c r="J484" s="260">
        <v>1.2</v>
      </c>
      <c r="K484" s="103"/>
      <c r="L484" s="151"/>
      <c r="M484" s="103"/>
      <c r="N484" s="65">
        <v>1.2</v>
      </c>
      <c r="O484" s="45">
        <f t="shared" si="275"/>
        <v>360</v>
      </c>
      <c r="P484" s="151">
        <v>360</v>
      </c>
      <c r="Q484" s="103">
        <f t="shared" si="276"/>
        <v>360</v>
      </c>
      <c r="R484" s="103">
        <f t="shared" si="277"/>
        <v>360</v>
      </c>
      <c r="S484" s="151">
        <f t="shared" si="263"/>
        <v>360</v>
      </c>
      <c r="T484" s="151">
        <f t="shared" si="286"/>
        <v>360</v>
      </c>
      <c r="U484" s="151">
        <f t="shared" si="287"/>
        <v>360</v>
      </c>
      <c r="V484" s="151">
        <f t="shared" si="288"/>
        <v>360</v>
      </c>
      <c r="W484" s="151">
        <f>S484</f>
        <v>360</v>
      </c>
      <c r="X484" s="151">
        <f>T484</f>
        <v>360</v>
      </c>
      <c r="Y484" s="151">
        <f>S484</f>
        <v>360</v>
      </c>
      <c r="Z484" s="48" t="s">
        <v>3341</v>
      </c>
      <c r="AA484" s="206"/>
    </row>
    <row r="485" spans="1:27" s="18" customFormat="1" x14ac:dyDescent="0.3">
      <c r="A485" s="325">
        <v>2</v>
      </c>
      <c r="B485" s="332" t="s">
        <v>1138</v>
      </c>
      <c r="C485" s="206" t="s">
        <v>9</v>
      </c>
      <c r="D485" s="206" t="s">
        <v>2581</v>
      </c>
      <c r="E485" s="2">
        <v>120</v>
      </c>
      <c r="F485" s="12">
        <v>300</v>
      </c>
      <c r="G485" s="258">
        <v>200</v>
      </c>
      <c r="H485" s="258"/>
      <c r="I485" s="103">
        <v>500</v>
      </c>
      <c r="J485" s="260">
        <v>1</v>
      </c>
      <c r="K485" s="103"/>
      <c r="L485" s="151"/>
      <c r="M485" s="103"/>
      <c r="N485" s="65">
        <v>1</v>
      </c>
      <c r="O485" s="45">
        <f t="shared" si="275"/>
        <v>200</v>
      </c>
      <c r="P485" s="151">
        <f>P490-G490+G485</f>
        <v>1500</v>
      </c>
      <c r="Q485" s="103">
        <f t="shared" si="276"/>
        <v>1500</v>
      </c>
      <c r="R485" s="103">
        <f t="shared" si="277"/>
        <v>1500</v>
      </c>
      <c r="S485" s="151">
        <f>P485*0.6</f>
        <v>900</v>
      </c>
      <c r="T485" s="151">
        <f t="shared" ref="T485:V493" si="289">Q485*0.6</f>
        <v>900</v>
      </c>
      <c r="U485" s="151">
        <f t="shared" si="289"/>
        <v>900</v>
      </c>
      <c r="V485" s="151">
        <f t="shared" si="289"/>
        <v>540</v>
      </c>
      <c r="W485" s="151">
        <f t="shared" ref="W485:W493" si="290">T485*0.6</f>
        <v>540</v>
      </c>
      <c r="X485" s="151">
        <f t="shared" ref="X485:X493" si="291">U485*0.6</f>
        <v>540</v>
      </c>
      <c r="Y485" s="151">
        <f t="shared" ref="Y485:Y489" si="292">S485</f>
        <v>900</v>
      </c>
      <c r="Z485" s="48" t="s">
        <v>3341</v>
      </c>
      <c r="AA485" s="206"/>
    </row>
    <row r="486" spans="1:27" s="18" customFormat="1" ht="20.25" customHeight="1" x14ac:dyDescent="0.3">
      <c r="A486" s="335"/>
      <c r="B486" s="334"/>
      <c r="C486" s="206" t="s">
        <v>2582</v>
      </c>
      <c r="D486" s="206" t="s">
        <v>1139</v>
      </c>
      <c r="E486" s="2">
        <v>120</v>
      </c>
      <c r="F486" s="12">
        <v>250</v>
      </c>
      <c r="G486" s="258">
        <v>180</v>
      </c>
      <c r="H486" s="258"/>
      <c r="I486" s="103">
        <v>400</v>
      </c>
      <c r="J486" s="260">
        <v>1</v>
      </c>
      <c r="K486" s="103"/>
      <c r="L486" s="151"/>
      <c r="M486" s="103"/>
      <c r="N486" s="65">
        <v>1</v>
      </c>
      <c r="O486" s="45">
        <f t="shared" si="275"/>
        <v>180</v>
      </c>
      <c r="P486" s="151">
        <f>P490-G490+G486</f>
        <v>1480</v>
      </c>
      <c r="Q486" s="103">
        <f t="shared" si="276"/>
        <v>1480</v>
      </c>
      <c r="R486" s="103">
        <f t="shared" si="277"/>
        <v>1480</v>
      </c>
      <c r="S486" s="151">
        <f t="shared" ref="S486:S493" si="293">P486*0.6</f>
        <v>888</v>
      </c>
      <c r="T486" s="151">
        <f t="shared" si="289"/>
        <v>888</v>
      </c>
      <c r="U486" s="151">
        <f t="shared" si="289"/>
        <v>888</v>
      </c>
      <c r="V486" s="151">
        <f t="shared" si="289"/>
        <v>532.79999999999995</v>
      </c>
      <c r="W486" s="151">
        <f t="shared" si="290"/>
        <v>532.79999999999995</v>
      </c>
      <c r="X486" s="151">
        <f t="shared" si="291"/>
        <v>532.79999999999995</v>
      </c>
      <c r="Y486" s="151">
        <f t="shared" si="292"/>
        <v>888</v>
      </c>
      <c r="Z486" s="48" t="s">
        <v>3341</v>
      </c>
      <c r="AA486" s="206"/>
    </row>
    <row r="487" spans="1:27" s="18" customFormat="1" ht="21.75" customHeight="1" x14ac:dyDescent="0.3">
      <c r="A487" s="335"/>
      <c r="B487" s="334"/>
      <c r="C487" s="206" t="s">
        <v>1139</v>
      </c>
      <c r="D487" s="206" t="s">
        <v>1140</v>
      </c>
      <c r="E487" s="2">
        <v>120</v>
      </c>
      <c r="F487" s="12">
        <v>200</v>
      </c>
      <c r="G487" s="258">
        <v>150</v>
      </c>
      <c r="H487" s="258"/>
      <c r="I487" s="103">
        <v>360</v>
      </c>
      <c r="J487" s="260">
        <v>1</v>
      </c>
      <c r="K487" s="103"/>
      <c r="L487" s="151"/>
      <c r="M487" s="103"/>
      <c r="N487" s="65">
        <v>1</v>
      </c>
      <c r="O487" s="45">
        <f t="shared" si="275"/>
        <v>150</v>
      </c>
      <c r="P487" s="151">
        <f>P490-G490+G487</f>
        <v>1450</v>
      </c>
      <c r="Q487" s="103">
        <f t="shared" si="276"/>
        <v>1450</v>
      </c>
      <c r="R487" s="103">
        <f t="shared" si="277"/>
        <v>1450</v>
      </c>
      <c r="S487" s="151">
        <f t="shared" si="293"/>
        <v>870</v>
      </c>
      <c r="T487" s="151">
        <f t="shared" si="289"/>
        <v>870</v>
      </c>
      <c r="U487" s="151">
        <f t="shared" si="289"/>
        <v>870</v>
      </c>
      <c r="V487" s="151">
        <f t="shared" si="289"/>
        <v>522</v>
      </c>
      <c r="W487" s="151">
        <f t="shared" si="290"/>
        <v>522</v>
      </c>
      <c r="X487" s="151">
        <f t="shared" si="291"/>
        <v>522</v>
      </c>
      <c r="Y487" s="151">
        <f t="shared" si="292"/>
        <v>870</v>
      </c>
      <c r="Z487" s="48" t="s">
        <v>3341</v>
      </c>
      <c r="AA487" s="206"/>
    </row>
    <row r="488" spans="1:27" s="18" customFormat="1" ht="20.25" customHeight="1" x14ac:dyDescent="0.3">
      <c r="A488" s="335"/>
      <c r="B488" s="334"/>
      <c r="C488" s="206" t="s">
        <v>1141</v>
      </c>
      <c r="D488" s="206" t="s">
        <v>1142</v>
      </c>
      <c r="E488" s="2">
        <v>160</v>
      </c>
      <c r="F488" s="12">
        <v>300</v>
      </c>
      <c r="G488" s="258">
        <v>250</v>
      </c>
      <c r="H488" s="258"/>
      <c r="I488" s="103">
        <v>600</v>
      </c>
      <c r="J488" s="260">
        <v>1</v>
      </c>
      <c r="K488" s="103"/>
      <c r="L488" s="151"/>
      <c r="M488" s="103"/>
      <c r="N488" s="65">
        <v>1</v>
      </c>
      <c r="O488" s="45">
        <f t="shared" si="275"/>
        <v>250</v>
      </c>
      <c r="P488" s="151">
        <f>P490-G490+G488</f>
        <v>1550</v>
      </c>
      <c r="Q488" s="103">
        <f t="shared" si="276"/>
        <v>1550</v>
      </c>
      <c r="R488" s="103">
        <f t="shared" si="277"/>
        <v>1550</v>
      </c>
      <c r="S488" s="151">
        <f t="shared" si="293"/>
        <v>930</v>
      </c>
      <c r="T488" s="151">
        <f t="shared" si="289"/>
        <v>930</v>
      </c>
      <c r="U488" s="151">
        <f t="shared" si="289"/>
        <v>930</v>
      </c>
      <c r="V488" s="151">
        <f t="shared" si="289"/>
        <v>558</v>
      </c>
      <c r="W488" s="151">
        <f t="shared" si="290"/>
        <v>558</v>
      </c>
      <c r="X488" s="151">
        <f t="shared" si="291"/>
        <v>558</v>
      </c>
      <c r="Y488" s="151">
        <f t="shared" si="292"/>
        <v>930</v>
      </c>
      <c r="Z488" s="48" t="s">
        <v>3341</v>
      </c>
      <c r="AA488" s="206"/>
    </row>
    <row r="489" spans="1:27" s="18" customFormat="1" ht="21" customHeight="1" x14ac:dyDescent="0.3">
      <c r="A489" s="335"/>
      <c r="B489" s="334"/>
      <c r="C489" s="206" t="s">
        <v>1142</v>
      </c>
      <c r="D489" s="206" t="s">
        <v>1143</v>
      </c>
      <c r="E489" s="2">
        <v>160</v>
      </c>
      <c r="F489" s="12">
        <v>600</v>
      </c>
      <c r="G489" s="258">
        <v>500</v>
      </c>
      <c r="H489" s="258"/>
      <c r="I489" s="103">
        <v>1200</v>
      </c>
      <c r="J489" s="260">
        <v>1.3</v>
      </c>
      <c r="K489" s="103">
        <v>1280</v>
      </c>
      <c r="L489" s="151">
        <v>1600</v>
      </c>
      <c r="M489" s="103">
        <v>1920</v>
      </c>
      <c r="N489" s="65">
        <v>1.3</v>
      </c>
      <c r="O489" s="45">
        <f t="shared" si="275"/>
        <v>650</v>
      </c>
      <c r="P489" s="151">
        <v>1600</v>
      </c>
      <c r="Q489" s="103">
        <f t="shared" si="276"/>
        <v>1600</v>
      </c>
      <c r="R489" s="103">
        <f t="shared" si="277"/>
        <v>1600</v>
      </c>
      <c r="S489" s="151">
        <f t="shared" si="293"/>
        <v>960</v>
      </c>
      <c r="T489" s="151">
        <f t="shared" si="289"/>
        <v>960</v>
      </c>
      <c r="U489" s="151">
        <f t="shared" si="289"/>
        <v>960</v>
      </c>
      <c r="V489" s="151">
        <f t="shared" si="289"/>
        <v>576</v>
      </c>
      <c r="W489" s="151">
        <f t="shared" si="290"/>
        <v>576</v>
      </c>
      <c r="X489" s="151">
        <f t="shared" si="291"/>
        <v>576</v>
      </c>
      <c r="Y489" s="151">
        <f t="shared" si="292"/>
        <v>960</v>
      </c>
      <c r="Z489" s="48" t="s">
        <v>3341</v>
      </c>
      <c r="AA489" s="206"/>
    </row>
    <row r="490" spans="1:27" s="18" customFormat="1" x14ac:dyDescent="0.3">
      <c r="A490" s="335"/>
      <c r="B490" s="334"/>
      <c r="C490" s="206" t="s">
        <v>1143</v>
      </c>
      <c r="D490" s="206" t="s">
        <v>1144</v>
      </c>
      <c r="E490" s="2">
        <v>160</v>
      </c>
      <c r="F490" s="12">
        <v>700</v>
      </c>
      <c r="G490" s="258">
        <v>600</v>
      </c>
      <c r="H490" s="258"/>
      <c r="I490" s="103">
        <v>1400</v>
      </c>
      <c r="J490" s="260">
        <v>1.3</v>
      </c>
      <c r="K490" s="103">
        <v>1520</v>
      </c>
      <c r="L490" s="151">
        <v>1900</v>
      </c>
      <c r="M490" s="103">
        <v>2280</v>
      </c>
      <c r="N490" s="65">
        <v>1.3</v>
      </c>
      <c r="O490" s="45">
        <f t="shared" si="275"/>
        <v>780</v>
      </c>
      <c r="P490" s="151">
        <v>1900</v>
      </c>
      <c r="Q490" s="103">
        <f t="shared" si="276"/>
        <v>1900</v>
      </c>
      <c r="R490" s="103">
        <f t="shared" si="277"/>
        <v>1900</v>
      </c>
      <c r="S490" s="151">
        <f t="shared" si="293"/>
        <v>1140</v>
      </c>
      <c r="T490" s="151">
        <f t="shared" si="289"/>
        <v>1140</v>
      </c>
      <c r="U490" s="151">
        <f t="shared" si="289"/>
        <v>1140</v>
      </c>
      <c r="V490" s="151">
        <f t="shared" si="289"/>
        <v>684</v>
      </c>
      <c r="W490" s="151">
        <f t="shared" si="290"/>
        <v>684</v>
      </c>
      <c r="X490" s="151">
        <f t="shared" si="291"/>
        <v>684</v>
      </c>
      <c r="Y490" s="151">
        <f>S490</f>
        <v>1140</v>
      </c>
      <c r="Z490" s="48" t="s">
        <v>3341</v>
      </c>
      <c r="AA490" s="206"/>
    </row>
    <row r="491" spans="1:27" s="18" customFormat="1" ht="18.75" customHeight="1" x14ac:dyDescent="0.3">
      <c r="A491" s="335"/>
      <c r="B491" s="334"/>
      <c r="C491" s="206" t="s">
        <v>1144</v>
      </c>
      <c r="D491" s="206" t="s">
        <v>1145</v>
      </c>
      <c r="E491" s="2">
        <v>120</v>
      </c>
      <c r="F491" s="12">
        <v>250</v>
      </c>
      <c r="G491" s="258">
        <v>200</v>
      </c>
      <c r="H491" s="258"/>
      <c r="I491" s="103">
        <v>500</v>
      </c>
      <c r="J491" s="260">
        <v>1.1000000000000001</v>
      </c>
      <c r="K491" s="103"/>
      <c r="L491" s="151"/>
      <c r="M491" s="103"/>
      <c r="N491" s="65">
        <v>1.1000000000000001</v>
      </c>
      <c r="O491" s="45">
        <f t="shared" si="275"/>
        <v>220.00000000000003</v>
      </c>
      <c r="P491" s="151">
        <f>P490-G490+G491</f>
        <v>1500</v>
      </c>
      <c r="Q491" s="103">
        <f t="shared" si="276"/>
        <v>1500</v>
      </c>
      <c r="R491" s="103">
        <f t="shared" si="277"/>
        <v>1500</v>
      </c>
      <c r="S491" s="151">
        <f t="shared" si="293"/>
        <v>900</v>
      </c>
      <c r="T491" s="151">
        <f t="shared" si="289"/>
        <v>900</v>
      </c>
      <c r="U491" s="151">
        <f t="shared" si="289"/>
        <v>900</v>
      </c>
      <c r="V491" s="151">
        <f t="shared" si="289"/>
        <v>540</v>
      </c>
      <c r="W491" s="151">
        <f t="shared" si="290"/>
        <v>540</v>
      </c>
      <c r="X491" s="151">
        <f t="shared" si="291"/>
        <v>540</v>
      </c>
      <c r="Y491" s="151">
        <f>S491</f>
        <v>900</v>
      </c>
      <c r="Z491" s="48" t="s">
        <v>3341</v>
      </c>
      <c r="AA491" s="206"/>
    </row>
    <row r="492" spans="1:27" s="18" customFormat="1" ht="18.75" customHeight="1" x14ac:dyDescent="0.3">
      <c r="A492" s="335"/>
      <c r="B492" s="334"/>
      <c r="C492" s="206" t="s">
        <v>1145</v>
      </c>
      <c r="D492" s="206" t="s">
        <v>1146</v>
      </c>
      <c r="E492" s="2">
        <v>110</v>
      </c>
      <c r="F492" s="12">
        <v>150</v>
      </c>
      <c r="G492" s="258">
        <v>150</v>
      </c>
      <c r="H492" s="258"/>
      <c r="I492" s="103">
        <v>300</v>
      </c>
      <c r="J492" s="260">
        <v>1</v>
      </c>
      <c r="K492" s="103"/>
      <c r="L492" s="151"/>
      <c r="M492" s="103"/>
      <c r="N492" s="65">
        <v>1</v>
      </c>
      <c r="O492" s="45">
        <f t="shared" si="275"/>
        <v>150</v>
      </c>
      <c r="P492" s="151">
        <f>P490-G490+G492</f>
        <v>1450</v>
      </c>
      <c r="Q492" s="103">
        <f t="shared" si="276"/>
        <v>1450</v>
      </c>
      <c r="R492" s="103">
        <f t="shared" si="277"/>
        <v>1450</v>
      </c>
      <c r="S492" s="151">
        <f t="shared" si="293"/>
        <v>870</v>
      </c>
      <c r="T492" s="151">
        <f t="shared" si="289"/>
        <v>870</v>
      </c>
      <c r="U492" s="151">
        <f t="shared" si="289"/>
        <v>870</v>
      </c>
      <c r="V492" s="151">
        <f t="shared" si="289"/>
        <v>522</v>
      </c>
      <c r="W492" s="151">
        <f t="shared" si="290"/>
        <v>522</v>
      </c>
      <c r="X492" s="151">
        <f t="shared" si="291"/>
        <v>522</v>
      </c>
      <c r="Y492" s="151">
        <f t="shared" ref="Y492:Y493" si="294">S492</f>
        <v>870</v>
      </c>
      <c r="Z492" s="48" t="s">
        <v>3341</v>
      </c>
      <c r="AA492" s="206"/>
    </row>
    <row r="493" spans="1:27" s="18" customFormat="1" ht="18.75" customHeight="1" x14ac:dyDescent="0.3">
      <c r="A493" s="326"/>
      <c r="B493" s="333"/>
      <c r="C493" s="206" t="s">
        <v>1147</v>
      </c>
      <c r="D493" s="206" t="s">
        <v>2579</v>
      </c>
      <c r="E493" s="2">
        <v>160</v>
      </c>
      <c r="F493" s="12">
        <v>250</v>
      </c>
      <c r="G493" s="258">
        <v>200</v>
      </c>
      <c r="H493" s="258"/>
      <c r="I493" s="103">
        <v>500</v>
      </c>
      <c r="J493" s="260">
        <v>1</v>
      </c>
      <c r="K493" s="103"/>
      <c r="L493" s="151"/>
      <c r="M493" s="103"/>
      <c r="N493" s="65">
        <v>1</v>
      </c>
      <c r="O493" s="45">
        <f t="shared" si="275"/>
        <v>200</v>
      </c>
      <c r="P493" s="151">
        <f>P490-G490+G493</f>
        <v>1500</v>
      </c>
      <c r="Q493" s="103">
        <f t="shared" si="276"/>
        <v>1500</v>
      </c>
      <c r="R493" s="103">
        <f t="shared" si="277"/>
        <v>1500</v>
      </c>
      <c r="S493" s="151">
        <f t="shared" si="293"/>
        <v>900</v>
      </c>
      <c r="T493" s="151">
        <f t="shared" si="289"/>
        <v>900</v>
      </c>
      <c r="U493" s="151">
        <f t="shared" si="289"/>
        <v>900</v>
      </c>
      <c r="V493" s="151">
        <f t="shared" si="289"/>
        <v>540</v>
      </c>
      <c r="W493" s="151">
        <f t="shared" si="290"/>
        <v>540</v>
      </c>
      <c r="X493" s="151">
        <f t="shared" si="291"/>
        <v>540</v>
      </c>
      <c r="Y493" s="151">
        <f t="shared" si="294"/>
        <v>900</v>
      </c>
      <c r="Z493" s="48" t="s">
        <v>3341</v>
      </c>
      <c r="AA493" s="206"/>
    </row>
    <row r="494" spans="1:27" s="18" customFormat="1" ht="37.5" customHeight="1" x14ac:dyDescent="0.3">
      <c r="A494" s="211">
        <v>3</v>
      </c>
      <c r="B494" s="206" t="s">
        <v>1148</v>
      </c>
      <c r="C494" s="206" t="s">
        <v>2583</v>
      </c>
      <c r="D494" s="206" t="s">
        <v>2580</v>
      </c>
      <c r="E494" s="2">
        <v>140</v>
      </c>
      <c r="F494" s="12">
        <v>180</v>
      </c>
      <c r="G494" s="258">
        <v>150</v>
      </c>
      <c r="H494" s="258"/>
      <c r="I494" s="103">
        <v>360</v>
      </c>
      <c r="J494" s="260">
        <v>1</v>
      </c>
      <c r="K494" s="103"/>
      <c r="L494" s="151"/>
      <c r="M494" s="103"/>
      <c r="N494" s="65">
        <v>1</v>
      </c>
      <c r="O494" s="45">
        <f t="shared" si="275"/>
        <v>150</v>
      </c>
      <c r="P494" s="151">
        <f t="shared" ref="P494:P555" si="295">G494</f>
        <v>150</v>
      </c>
      <c r="Q494" s="103">
        <f t="shared" si="276"/>
        <v>150</v>
      </c>
      <c r="R494" s="103">
        <f t="shared" si="277"/>
        <v>150</v>
      </c>
      <c r="S494" s="151">
        <f>O494</f>
        <v>150</v>
      </c>
      <c r="T494" s="151">
        <f t="shared" ref="T494:V501" si="296">P494</f>
        <v>150</v>
      </c>
      <c r="U494" s="151">
        <f t="shared" si="296"/>
        <v>150</v>
      </c>
      <c r="V494" s="151">
        <f t="shared" si="296"/>
        <v>150</v>
      </c>
      <c r="W494" s="151">
        <f t="shared" ref="W494:X501" si="297">S494</f>
        <v>150</v>
      </c>
      <c r="X494" s="151">
        <f t="shared" si="297"/>
        <v>150</v>
      </c>
      <c r="Y494" s="155" t="s">
        <v>2292</v>
      </c>
      <c r="Z494" s="48" t="s">
        <v>2292</v>
      </c>
      <c r="AA494" s="206"/>
    </row>
    <row r="495" spans="1:27" s="18" customFormat="1" ht="22.5" customHeight="1" x14ac:dyDescent="0.3">
      <c r="A495" s="211">
        <v>4</v>
      </c>
      <c r="B495" s="206" t="s">
        <v>1149</v>
      </c>
      <c r="C495" s="206" t="s">
        <v>981</v>
      </c>
      <c r="D495" s="206" t="s">
        <v>1150</v>
      </c>
      <c r="E495" s="2">
        <v>130</v>
      </c>
      <c r="F495" s="12">
        <v>150</v>
      </c>
      <c r="G495" s="258">
        <v>150</v>
      </c>
      <c r="H495" s="258"/>
      <c r="I495" s="103">
        <v>300</v>
      </c>
      <c r="J495" s="260">
        <v>1</v>
      </c>
      <c r="K495" s="103"/>
      <c r="L495" s="151"/>
      <c r="M495" s="103"/>
      <c r="N495" s="65">
        <v>1</v>
      </c>
      <c r="O495" s="45">
        <f t="shared" si="275"/>
        <v>150</v>
      </c>
      <c r="P495" s="151">
        <f t="shared" si="295"/>
        <v>150</v>
      </c>
      <c r="Q495" s="103">
        <f t="shared" si="276"/>
        <v>150</v>
      </c>
      <c r="R495" s="103">
        <f t="shared" si="277"/>
        <v>150</v>
      </c>
      <c r="S495" s="151">
        <f>O495</f>
        <v>150</v>
      </c>
      <c r="T495" s="151">
        <f t="shared" si="296"/>
        <v>150</v>
      </c>
      <c r="U495" s="151">
        <f t="shared" si="296"/>
        <v>150</v>
      </c>
      <c r="V495" s="151">
        <f t="shared" si="296"/>
        <v>150</v>
      </c>
      <c r="W495" s="151">
        <f t="shared" si="297"/>
        <v>150</v>
      </c>
      <c r="X495" s="151">
        <f t="shared" si="297"/>
        <v>150</v>
      </c>
      <c r="Y495" s="155" t="s">
        <v>2292</v>
      </c>
      <c r="Z495" s="48" t="s">
        <v>2292</v>
      </c>
      <c r="AA495" s="206"/>
    </row>
    <row r="496" spans="1:27" s="18" customFormat="1" x14ac:dyDescent="0.3">
      <c r="A496" s="211">
        <v>5</v>
      </c>
      <c r="B496" s="206" t="s">
        <v>1151</v>
      </c>
      <c r="C496" s="206" t="s">
        <v>1143</v>
      </c>
      <c r="D496" s="206" t="s">
        <v>1152</v>
      </c>
      <c r="E496" s="2">
        <v>110</v>
      </c>
      <c r="F496" s="12">
        <v>200</v>
      </c>
      <c r="G496" s="258">
        <v>160</v>
      </c>
      <c r="H496" s="258"/>
      <c r="I496" s="103">
        <v>400</v>
      </c>
      <c r="J496" s="260">
        <v>1</v>
      </c>
      <c r="K496" s="103"/>
      <c r="L496" s="151"/>
      <c r="M496" s="103"/>
      <c r="N496" s="65">
        <v>1</v>
      </c>
      <c r="O496" s="45">
        <f t="shared" si="275"/>
        <v>160</v>
      </c>
      <c r="P496" s="151">
        <f t="shared" si="295"/>
        <v>160</v>
      </c>
      <c r="Q496" s="103">
        <f t="shared" si="276"/>
        <v>160</v>
      </c>
      <c r="R496" s="103">
        <f t="shared" si="277"/>
        <v>160</v>
      </c>
      <c r="S496" s="151">
        <f t="shared" ref="S496:S504" si="298">O496</f>
        <v>160</v>
      </c>
      <c r="T496" s="151">
        <f t="shared" si="296"/>
        <v>160</v>
      </c>
      <c r="U496" s="151">
        <f t="shared" si="296"/>
        <v>160</v>
      </c>
      <c r="V496" s="151">
        <f t="shared" si="296"/>
        <v>160</v>
      </c>
      <c r="W496" s="151">
        <f t="shared" si="297"/>
        <v>160</v>
      </c>
      <c r="X496" s="151">
        <f t="shared" si="297"/>
        <v>160</v>
      </c>
      <c r="Y496" s="155" t="s">
        <v>2292</v>
      </c>
      <c r="Z496" s="48" t="s">
        <v>2292</v>
      </c>
      <c r="AA496" s="206"/>
    </row>
    <row r="497" spans="1:27" s="18" customFormat="1" ht="37.5" customHeight="1" x14ac:dyDescent="0.3">
      <c r="A497" s="211">
        <v>6</v>
      </c>
      <c r="B497" s="206" t="s">
        <v>1153</v>
      </c>
      <c r="C497" s="206" t="s">
        <v>1142</v>
      </c>
      <c r="D497" s="206" t="s">
        <v>2351</v>
      </c>
      <c r="E497" s="2">
        <v>130</v>
      </c>
      <c r="F497" s="12">
        <v>200</v>
      </c>
      <c r="G497" s="258">
        <v>160</v>
      </c>
      <c r="H497" s="258"/>
      <c r="I497" s="103">
        <v>400</v>
      </c>
      <c r="J497" s="260">
        <v>1</v>
      </c>
      <c r="K497" s="103"/>
      <c r="L497" s="151"/>
      <c r="M497" s="103"/>
      <c r="N497" s="65">
        <v>1</v>
      </c>
      <c r="O497" s="45">
        <f t="shared" si="275"/>
        <v>160</v>
      </c>
      <c r="P497" s="151">
        <f t="shared" si="295"/>
        <v>160</v>
      </c>
      <c r="Q497" s="103">
        <f t="shared" si="276"/>
        <v>160</v>
      </c>
      <c r="R497" s="103">
        <f t="shared" si="277"/>
        <v>160</v>
      </c>
      <c r="S497" s="151">
        <f t="shared" si="298"/>
        <v>160</v>
      </c>
      <c r="T497" s="151">
        <f t="shared" si="296"/>
        <v>160</v>
      </c>
      <c r="U497" s="151">
        <f t="shared" si="296"/>
        <v>160</v>
      </c>
      <c r="V497" s="151">
        <f t="shared" si="296"/>
        <v>160</v>
      </c>
      <c r="W497" s="151">
        <f t="shared" si="297"/>
        <v>160</v>
      </c>
      <c r="X497" s="151">
        <f t="shared" si="297"/>
        <v>160</v>
      </c>
      <c r="Y497" s="155" t="s">
        <v>2292</v>
      </c>
      <c r="Z497" s="48" t="s">
        <v>2292</v>
      </c>
      <c r="AA497" s="206"/>
    </row>
    <row r="498" spans="1:27" s="18" customFormat="1" ht="42" customHeight="1" x14ac:dyDescent="0.3">
      <c r="A498" s="211">
        <v>7</v>
      </c>
      <c r="B498" s="206" t="s">
        <v>1154</v>
      </c>
      <c r="C498" s="206" t="s">
        <v>2991</v>
      </c>
      <c r="D498" s="206" t="s">
        <v>1155</v>
      </c>
      <c r="E498" s="2">
        <v>120</v>
      </c>
      <c r="F498" s="12">
        <v>130</v>
      </c>
      <c r="G498" s="258">
        <v>150</v>
      </c>
      <c r="H498" s="258"/>
      <c r="I498" s="103">
        <v>260</v>
      </c>
      <c r="J498" s="260">
        <v>1</v>
      </c>
      <c r="K498" s="103"/>
      <c r="L498" s="151"/>
      <c r="M498" s="103"/>
      <c r="N498" s="65">
        <v>1</v>
      </c>
      <c r="O498" s="45">
        <f t="shared" si="275"/>
        <v>150</v>
      </c>
      <c r="P498" s="151">
        <f t="shared" si="295"/>
        <v>150</v>
      </c>
      <c r="Q498" s="103">
        <f t="shared" si="276"/>
        <v>150</v>
      </c>
      <c r="R498" s="103">
        <f t="shared" si="277"/>
        <v>150</v>
      </c>
      <c r="S498" s="151">
        <f t="shared" si="298"/>
        <v>150</v>
      </c>
      <c r="T498" s="151">
        <f t="shared" si="296"/>
        <v>150</v>
      </c>
      <c r="U498" s="151">
        <f t="shared" si="296"/>
        <v>150</v>
      </c>
      <c r="V498" s="151">
        <f t="shared" si="296"/>
        <v>150</v>
      </c>
      <c r="W498" s="151">
        <f t="shared" si="297"/>
        <v>150</v>
      </c>
      <c r="X498" s="151">
        <f t="shared" si="297"/>
        <v>150</v>
      </c>
      <c r="Y498" s="155" t="s">
        <v>2292</v>
      </c>
      <c r="Z498" s="48" t="s">
        <v>2292</v>
      </c>
      <c r="AA498" s="206" t="s">
        <v>2986</v>
      </c>
    </row>
    <row r="499" spans="1:27" s="18" customFormat="1" ht="37.5" x14ac:dyDescent="0.3">
      <c r="A499" s="211">
        <v>8</v>
      </c>
      <c r="B499" s="206" t="s">
        <v>1156</v>
      </c>
      <c r="C499" s="206" t="s">
        <v>2992</v>
      </c>
      <c r="D499" s="206" t="s">
        <v>1155</v>
      </c>
      <c r="E499" s="2">
        <v>110</v>
      </c>
      <c r="F499" s="12">
        <v>150</v>
      </c>
      <c r="G499" s="258">
        <v>150</v>
      </c>
      <c r="H499" s="258"/>
      <c r="I499" s="103">
        <v>300</v>
      </c>
      <c r="J499" s="260">
        <v>1.1000000000000001</v>
      </c>
      <c r="K499" s="103"/>
      <c r="L499" s="151"/>
      <c r="M499" s="103"/>
      <c r="N499" s="65">
        <v>1.1000000000000001</v>
      </c>
      <c r="O499" s="45">
        <f t="shared" si="275"/>
        <v>165</v>
      </c>
      <c r="P499" s="151">
        <v>165</v>
      </c>
      <c r="Q499" s="103">
        <f t="shared" si="276"/>
        <v>165</v>
      </c>
      <c r="R499" s="103">
        <f t="shared" si="277"/>
        <v>165</v>
      </c>
      <c r="S499" s="151">
        <f t="shared" si="298"/>
        <v>165</v>
      </c>
      <c r="T499" s="151">
        <f t="shared" si="296"/>
        <v>165</v>
      </c>
      <c r="U499" s="151">
        <f t="shared" si="296"/>
        <v>165</v>
      </c>
      <c r="V499" s="151">
        <f t="shared" si="296"/>
        <v>165</v>
      </c>
      <c r="W499" s="151">
        <f t="shared" si="297"/>
        <v>165</v>
      </c>
      <c r="X499" s="151">
        <f t="shared" si="297"/>
        <v>165</v>
      </c>
      <c r="Y499" s="151">
        <f>S499</f>
        <v>165</v>
      </c>
      <c r="Z499" s="48" t="s">
        <v>3341</v>
      </c>
      <c r="AA499" s="206" t="s">
        <v>2996</v>
      </c>
    </row>
    <row r="500" spans="1:27" s="18" customFormat="1" ht="24" customHeight="1" x14ac:dyDescent="0.3">
      <c r="A500" s="211">
        <v>9</v>
      </c>
      <c r="B500" s="206" t="s">
        <v>2993</v>
      </c>
      <c r="C500" s="206" t="s">
        <v>2994</v>
      </c>
      <c r="D500" s="206" t="s">
        <v>2995</v>
      </c>
      <c r="E500" s="2"/>
      <c r="F500" s="12">
        <v>130</v>
      </c>
      <c r="G500" s="258">
        <v>120</v>
      </c>
      <c r="H500" s="258"/>
      <c r="I500" s="103">
        <v>250</v>
      </c>
      <c r="J500" s="260">
        <v>1.1000000000000001</v>
      </c>
      <c r="K500" s="103"/>
      <c r="L500" s="151"/>
      <c r="M500" s="103"/>
      <c r="N500" s="65">
        <v>1.1000000000000001</v>
      </c>
      <c r="O500" s="45">
        <f t="shared" si="275"/>
        <v>132</v>
      </c>
      <c r="P500" s="151">
        <v>132</v>
      </c>
      <c r="Q500" s="103">
        <f t="shared" si="276"/>
        <v>132</v>
      </c>
      <c r="R500" s="103">
        <f t="shared" si="277"/>
        <v>132</v>
      </c>
      <c r="S500" s="151">
        <f t="shared" si="298"/>
        <v>132</v>
      </c>
      <c r="T500" s="151">
        <f t="shared" si="296"/>
        <v>132</v>
      </c>
      <c r="U500" s="151">
        <f t="shared" si="296"/>
        <v>132</v>
      </c>
      <c r="V500" s="151">
        <f t="shared" si="296"/>
        <v>132</v>
      </c>
      <c r="W500" s="151">
        <f t="shared" si="297"/>
        <v>132</v>
      </c>
      <c r="X500" s="151">
        <f t="shared" si="297"/>
        <v>132</v>
      </c>
      <c r="Y500" s="151">
        <f t="shared" ref="Y500:Y501" si="299">S500</f>
        <v>132</v>
      </c>
      <c r="Z500" s="48" t="s">
        <v>3341</v>
      </c>
      <c r="AA500" s="206" t="s">
        <v>2997</v>
      </c>
    </row>
    <row r="501" spans="1:27" s="18" customFormat="1" x14ac:dyDescent="0.3">
      <c r="A501" s="211">
        <v>10</v>
      </c>
      <c r="B501" s="206" t="s">
        <v>1157</v>
      </c>
      <c r="C501" s="206" t="s">
        <v>1158</v>
      </c>
      <c r="D501" s="206" t="s">
        <v>1159</v>
      </c>
      <c r="E501" s="2"/>
      <c r="F501" s="12">
        <v>200</v>
      </c>
      <c r="G501" s="258">
        <v>160</v>
      </c>
      <c r="H501" s="258"/>
      <c r="I501" s="103">
        <v>400</v>
      </c>
      <c r="J501" s="260">
        <v>1.1000000000000001</v>
      </c>
      <c r="K501" s="103"/>
      <c r="L501" s="151"/>
      <c r="M501" s="103"/>
      <c r="N501" s="65">
        <v>1.1000000000000001</v>
      </c>
      <c r="O501" s="45">
        <f t="shared" si="275"/>
        <v>176</v>
      </c>
      <c r="P501" s="151">
        <v>176</v>
      </c>
      <c r="Q501" s="103">
        <f t="shared" si="276"/>
        <v>176</v>
      </c>
      <c r="R501" s="103">
        <f t="shared" si="277"/>
        <v>176</v>
      </c>
      <c r="S501" s="151">
        <f t="shared" si="298"/>
        <v>176</v>
      </c>
      <c r="T501" s="151">
        <f t="shared" si="296"/>
        <v>176</v>
      </c>
      <c r="U501" s="151">
        <f t="shared" si="296"/>
        <v>176</v>
      </c>
      <c r="V501" s="151">
        <f t="shared" si="296"/>
        <v>176</v>
      </c>
      <c r="W501" s="151">
        <f t="shared" si="297"/>
        <v>176</v>
      </c>
      <c r="X501" s="151">
        <f t="shared" si="297"/>
        <v>176</v>
      </c>
      <c r="Y501" s="151">
        <f t="shared" si="299"/>
        <v>176</v>
      </c>
      <c r="Z501" s="48" t="s">
        <v>3341</v>
      </c>
      <c r="AA501" s="206" t="s">
        <v>108</v>
      </c>
    </row>
    <row r="502" spans="1:27" s="18" customFormat="1" ht="18.75" customHeight="1" x14ac:dyDescent="0.3">
      <c r="A502" s="211">
        <v>11</v>
      </c>
      <c r="B502" s="329" t="s">
        <v>1160</v>
      </c>
      <c r="C502" s="330"/>
      <c r="D502" s="331"/>
      <c r="E502" s="2">
        <v>90</v>
      </c>
      <c r="F502" s="12">
        <v>100</v>
      </c>
      <c r="G502" s="258">
        <v>90</v>
      </c>
      <c r="H502" s="258"/>
      <c r="I502" s="103">
        <v>150</v>
      </c>
      <c r="J502" s="260">
        <v>1</v>
      </c>
      <c r="K502" s="103"/>
      <c r="L502" s="151"/>
      <c r="M502" s="103"/>
      <c r="N502" s="65">
        <v>1</v>
      </c>
      <c r="O502" s="45">
        <f t="shared" si="275"/>
        <v>90</v>
      </c>
      <c r="P502" s="151">
        <f t="shared" si="295"/>
        <v>90</v>
      </c>
      <c r="Q502" s="103">
        <f t="shared" si="276"/>
        <v>90</v>
      </c>
      <c r="R502" s="103">
        <f t="shared" si="277"/>
        <v>90</v>
      </c>
      <c r="S502" s="151">
        <v>100</v>
      </c>
      <c r="T502" s="151">
        <v>101</v>
      </c>
      <c r="U502" s="151">
        <v>102</v>
      </c>
      <c r="V502" s="151">
        <v>103</v>
      </c>
      <c r="W502" s="151">
        <v>104</v>
      </c>
      <c r="X502" s="151">
        <v>105</v>
      </c>
      <c r="Y502" s="155" t="s">
        <v>2292</v>
      </c>
      <c r="Z502" s="48" t="s">
        <v>2292</v>
      </c>
      <c r="AA502" s="206"/>
    </row>
    <row r="503" spans="1:27" s="18" customFormat="1" ht="18.75" customHeight="1" x14ac:dyDescent="0.3">
      <c r="A503" s="356">
        <v>12</v>
      </c>
      <c r="B503" s="357" t="s">
        <v>2950</v>
      </c>
      <c r="C503" s="206" t="s">
        <v>2951</v>
      </c>
      <c r="D503" s="206" t="s">
        <v>2952</v>
      </c>
      <c r="E503" s="2"/>
      <c r="F503" s="12"/>
      <c r="G503" s="211">
        <v>170</v>
      </c>
      <c r="H503" s="207"/>
      <c r="I503" s="103">
        <v>400</v>
      </c>
      <c r="J503" s="260">
        <v>1</v>
      </c>
      <c r="K503" s="103"/>
      <c r="L503" s="151"/>
      <c r="M503" s="103"/>
      <c r="N503" s="65">
        <v>1</v>
      </c>
      <c r="O503" s="45">
        <f t="shared" si="275"/>
        <v>170</v>
      </c>
      <c r="P503" s="151">
        <f t="shared" si="295"/>
        <v>170</v>
      </c>
      <c r="Q503" s="103">
        <f t="shared" si="276"/>
        <v>170</v>
      </c>
      <c r="R503" s="103">
        <f t="shared" si="277"/>
        <v>170</v>
      </c>
      <c r="S503" s="151">
        <f t="shared" si="298"/>
        <v>170</v>
      </c>
      <c r="T503" s="151">
        <f t="shared" ref="T503:T504" si="300">P503</f>
        <v>170</v>
      </c>
      <c r="U503" s="151">
        <f t="shared" ref="U503:U504" si="301">Q503</f>
        <v>170</v>
      </c>
      <c r="V503" s="151">
        <f t="shared" ref="V503:V504" si="302">R503</f>
        <v>170</v>
      </c>
      <c r="W503" s="151">
        <f>S503</f>
        <v>170</v>
      </c>
      <c r="X503" s="151">
        <f>T503</f>
        <v>170</v>
      </c>
      <c r="Y503" s="155" t="s">
        <v>2292</v>
      </c>
      <c r="Z503" s="48" t="s">
        <v>2292</v>
      </c>
      <c r="AA503" s="206"/>
    </row>
    <row r="504" spans="1:27" s="18" customFormat="1" ht="18.75" customHeight="1" x14ac:dyDescent="0.3">
      <c r="A504" s="356"/>
      <c r="B504" s="357"/>
      <c r="C504" s="206" t="s">
        <v>2952</v>
      </c>
      <c r="D504" s="206" t="s">
        <v>2953</v>
      </c>
      <c r="E504" s="2"/>
      <c r="F504" s="12"/>
      <c r="G504" s="211">
        <v>200</v>
      </c>
      <c r="H504" s="207"/>
      <c r="I504" s="103">
        <v>150</v>
      </c>
      <c r="J504" s="260">
        <v>1</v>
      </c>
      <c r="K504" s="103"/>
      <c r="L504" s="151"/>
      <c r="M504" s="103"/>
      <c r="N504" s="65">
        <v>1</v>
      </c>
      <c r="O504" s="45">
        <f t="shared" si="275"/>
        <v>200</v>
      </c>
      <c r="P504" s="151">
        <f t="shared" si="295"/>
        <v>200</v>
      </c>
      <c r="Q504" s="103">
        <f t="shared" si="276"/>
        <v>200</v>
      </c>
      <c r="R504" s="103">
        <f t="shared" si="277"/>
        <v>200</v>
      </c>
      <c r="S504" s="151">
        <f t="shared" si="298"/>
        <v>200</v>
      </c>
      <c r="T504" s="151">
        <f t="shared" si="300"/>
        <v>200</v>
      </c>
      <c r="U504" s="151">
        <f t="shared" si="301"/>
        <v>200</v>
      </c>
      <c r="V504" s="151">
        <f t="shared" si="302"/>
        <v>200</v>
      </c>
      <c r="W504" s="151">
        <f>S504</f>
        <v>200</v>
      </c>
      <c r="X504" s="151">
        <f>T504</f>
        <v>200</v>
      </c>
      <c r="Y504" s="155" t="s">
        <v>2292</v>
      </c>
      <c r="Z504" s="48" t="s">
        <v>2292</v>
      </c>
      <c r="AA504" s="206"/>
    </row>
    <row r="505" spans="1:27" s="18" customFormat="1" ht="27" customHeight="1" x14ac:dyDescent="0.3">
      <c r="A505" s="213" t="s">
        <v>1161</v>
      </c>
      <c r="B505" s="15" t="s">
        <v>1162</v>
      </c>
      <c r="C505" s="15"/>
      <c r="D505" s="15"/>
      <c r="E505" s="17"/>
      <c r="F505" s="12"/>
      <c r="G505" s="258"/>
      <c r="H505" s="258"/>
      <c r="I505" s="302"/>
      <c r="J505" s="260"/>
      <c r="K505" s="103"/>
      <c r="L505" s="151"/>
      <c r="M505" s="103"/>
      <c r="N505" s="65"/>
      <c r="O505" s="45"/>
      <c r="P505" s="151"/>
      <c r="Q505" s="103"/>
      <c r="R505" s="103"/>
      <c r="S505" s="151"/>
      <c r="T505" s="151"/>
      <c r="U505" s="151"/>
      <c r="V505" s="151"/>
      <c r="W505" s="151"/>
      <c r="X505" s="151"/>
      <c r="Y505" s="151"/>
      <c r="Z505" s="48"/>
      <c r="AA505" s="15"/>
    </row>
    <row r="506" spans="1:27" s="18" customFormat="1" ht="21" customHeight="1" x14ac:dyDescent="0.3">
      <c r="A506" s="325">
        <v>1</v>
      </c>
      <c r="B506" s="332" t="s">
        <v>1163</v>
      </c>
      <c r="C506" s="206" t="s">
        <v>2998</v>
      </c>
      <c r="D506" s="206" t="s">
        <v>2999</v>
      </c>
      <c r="E506" s="2">
        <v>1900</v>
      </c>
      <c r="F506" s="12">
        <v>3600</v>
      </c>
      <c r="G506" s="258">
        <v>4000</v>
      </c>
      <c r="H506" s="258"/>
      <c r="I506" s="103">
        <v>2000</v>
      </c>
      <c r="J506" s="260">
        <v>1.2</v>
      </c>
      <c r="K506" s="103"/>
      <c r="L506" s="151"/>
      <c r="M506" s="103"/>
      <c r="N506" s="65">
        <v>1.2</v>
      </c>
      <c r="O506" s="45">
        <f t="shared" si="275"/>
        <v>4800</v>
      </c>
      <c r="P506" s="151">
        <v>4800</v>
      </c>
      <c r="Q506" s="103">
        <f t="shared" si="276"/>
        <v>4800</v>
      </c>
      <c r="R506" s="103">
        <f t="shared" si="277"/>
        <v>4800</v>
      </c>
      <c r="S506" s="151">
        <f>O506</f>
        <v>4800</v>
      </c>
      <c r="T506" s="151">
        <f t="shared" ref="T506:V513" si="303">P506</f>
        <v>4800</v>
      </c>
      <c r="U506" s="151">
        <f t="shared" si="303"/>
        <v>4800</v>
      </c>
      <c r="V506" s="151">
        <f t="shared" si="303"/>
        <v>4800</v>
      </c>
      <c r="W506" s="151">
        <f t="shared" ref="W506:X513" si="304">S506</f>
        <v>4800</v>
      </c>
      <c r="X506" s="151">
        <f t="shared" si="304"/>
        <v>4800</v>
      </c>
      <c r="Y506" s="151">
        <f>S506</f>
        <v>4800</v>
      </c>
      <c r="Z506" s="48" t="s">
        <v>3382</v>
      </c>
      <c r="AA506" s="325" t="s">
        <v>2986</v>
      </c>
    </row>
    <row r="507" spans="1:27" s="18" customFormat="1" x14ac:dyDescent="0.3">
      <c r="A507" s="326"/>
      <c r="B507" s="333"/>
      <c r="C507" s="206" t="s">
        <v>2999</v>
      </c>
      <c r="D507" s="206" t="s">
        <v>1135</v>
      </c>
      <c r="E507" s="2">
        <v>1400</v>
      </c>
      <c r="F507" s="12">
        <v>2600</v>
      </c>
      <c r="G507" s="258">
        <v>3200</v>
      </c>
      <c r="H507" s="258"/>
      <c r="I507" s="103">
        <v>1450</v>
      </c>
      <c r="J507" s="260">
        <v>1.2</v>
      </c>
      <c r="K507" s="103"/>
      <c r="L507" s="151"/>
      <c r="M507" s="103"/>
      <c r="N507" s="65">
        <v>1.2</v>
      </c>
      <c r="O507" s="45">
        <f t="shared" si="275"/>
        <v>3840</v>
      </c>
      <c r="P507" s="151">
        <v>3840</v>
      </c>
      <c r="Q507" s="103">
        <f t="shared" si="276"/>
        <v>3840</v>
      </c>
      <c r="R507" s="103">
        <f t="shared" si="277"/>
        <v>3840</v>
      </c>
      <c r="S507" s="151">
        <f t="shared" ref="S507:S513" si="305">O507</f>
        <v>3840</v>
      </c>
      <c r="T507" s="151">
        <f t="shared" si="303"/>
        <v>3840</v>
      </c>
      <c r="U507" s="151">
        <f t="shared" si="303"/>
        <v>3840</v>
      </c>
      <c r="V507" s="151">
        <f t="shared" si="303"/>
        <v>3840</v>
      </c>
      <c r="W507" s="151">
        <f t="shared" si="304"/>
        <v>3840</v>
      </c>
      <c r="X507" s="151">
        <f t="shared" si="304"/>
        <v>3840</v>
      </c>
      <c r="Y507" s="151">
        <f t="shared" ref="Y507:Y514" si="306">S507</f>
        <v>3840</v>
      </c>
      <c r="Z507" s="48" t="s">
        <v>3382</v>
      </c>
      <c r="AA507" s="326"/>
    </row>
    <row r="508" spans="1:27" s="18" customFormat="1" ht="24.75" customHeight="1" x14ac:dyDescent="0.3">
      <c r="A508" s="325">
        <v>2</v>
      </c>
      <c r="B508" s="332" t="s">
        <v>1164</v>
      </c>
      <c r="C508" s="206" t="s">
        <v>1165</v>
      </c>
      <c r="D508" s="206" t="s">
        <v>3000</v>
      </c>
      <c r="E508" s="2">
        <v>900</v>
      </c>
      <c r="F508" s="12">
        <v>2000</v>
      </c>
      <c r="G508" s="258">
        <v>2000</v>
      </c>
      <c r="H508" s="258"/>
      <c r="I508" s="103">
        <v>2000</v>
      </c>
      <c r="J508" s="260">
        <v>1.2</v>
      </c>
      <c r="K508" s="103"/>
      <c r="L508" s="151"/>
      <c r="M508" s="103"/>
      <c r="N508" s="65">
        <v>1.2</v>
      </c>
      <c r="O508" s="45">
        <f t="shared" si="275"/>
        <v>2400</v>
      </c>
      <c r="P508" s="151">
        <v>2400</v>
      </c>
      <c r="Q508" s="103">
        <f t="shared" si="276"/>
        <v>2400</v>
      </c>
      <c r="R508" s="103">
        <f t="shared" si="277"/>
        <v>2400</v>
      </c>
      <c r="S508" s="151">
        <f t="shared" si="305"/>
        <v>2400</v>
      </c>
      <c r="T508" s="151">
        <f t="shared" si="303"/>
        <v>2400</v>
      </c>
      <c r="U508" s="151">
        <f t="shared" si="303"/>
        <v>2400</v>
      </c>
      <c r="V508" s="151">
        <f t="shared" si="303"/>
        <v>2400</v>
      </c>
      <c r="W508" s="151">
        <f t="shared" si="304"/>
        <v>2400</v>
      </c>
      <c r="X508" s="151">
        <f t="shared" si="304"/>
        <v>2400</v>
      </c>
      <c r="Y508" s="151">
        <f t="shared" si="306"/>
        <v>2400</v>
      </c>
      <c r="Z508" s="48" t="s">
        <v>3382</v>
      </c>
      <c r="AA508" s="325" t="s">
        <v>2996</v>
      </c>
    </row>
    <row r="509" spans="1:27" s="18" customFormat="1" ht="18.75" customHeight="1" x14ac:dyDescent="0.3">
      <c r="A509" s="326"/>
      <c r="B509" s="333"/>
      <c r="C509" s="206" t="s">
        <v>3000</v>
      </c>
      <c r="D509" s="206" t="s">
        <v>1063</v>
      </c>
      <c r="E509" s="2">
        <v>750</v>
      </c>
      <c r="F509" s="12">
        <v>1500</v>
      </c>
      <c r="G509" s="258">
        <v>1200</v>
      </c>
      <c r="H509" s="258"/>
      <c r="I509" s="103">
        <v>790</v>
      </c>
      <c r="J509" s="260">
        <v>1.2</v>
      </c>
      <c r="K509" s="103"/>
      <c r="L509" s="151"/>
      <c r="M509" s="103"/>
      <c r="N509" s="65">
        <v>1.2</v>
      </c>
      <c r="O509" s="45">
        <f t="shared" si="275"/>
        <v>1440</v>
      </c>
      <c r="P509" s="151">
        <v>1440</v>
      </c>
      <c r="Q509" s="103">
        <f t="shared" si="276"/>
        <v>1440</v>
      </c>
      <c r="R509" s="103">
        <f t="shared" si="277"/>
        <v>1440</v>
      </c>
      <c r="S509" s="151">
        <f t="shared" si="305"/>
        <v>1440</v>
      </c>
      <c r="T509" s="151">
        <f t="shared" si="303"/>
        <v>1440</v>
      </c>
      <c r="U509" s="151">
        <f t="shared" si="303"/>
        <v>1440</v>
      </c>
      <c r="V509" s="151">
        <f t="shared" si="303"/>
        <v>1440</v>
      </c>
      <c r="W509" s="151">
        <f t="shared" si="304"/>
        <v>1440</v>
      </c>
      <c r="X509" s="151">
        <f t="shared" si="304"/>
        <v>1440</v>
      </c>
      <c r="Y509" s="151">
        <f t="shared" si="306"/>
        <v>1440</v>
      </c>
      <c r="Z509" s="48" t="s">
        <v>3382</v>
      </c>
      <c r="AA509" s="326"/>
    </row>
    <row r="510" spans="1:27" s="18" customFormat="1" ht="37.5" customHeight="1" x14ac:dyDescent="0.3">
      <c r="A510" s="325">
        <v>3</v>
      </c>
      <c r="B510" s="332" t="s">
        <v>1166</v>
      </c>
      <c r="C510" s="206" t="s">
        <v>1167</v>
      </c>
      <c r="D510" s="206" t="s">
        <v>3001</v>
      </c>
      <c r="E510" s="2">
        <v>750</v>
      </c>
      <c r="F510" s="12">
        <v>1200</v>
      </c>
      <c r="G510" s="258">
        <v>2500</v>
      </c>
      <c r="H510" s="258"/>
      <c r="I510" s="103">
        <v>800</v>
      </c>
      <c r="J510" s="260">
        <v>1.2</v>
      </c>
      <c r="K510" s="103"/>
      <c r="L510" s="151"/>
      <c r="M510" s="103"/>
      <c r="N510" s="65">
        <v>1.2</v>
      </c>
      <c r="O510" s="45">
        <f t="shared" si="275"/>
        <v>3000</v>
      </c>
      <c r="P510" s="151">
        <v>3000</v>
      </c>
      <c r="Q510" s="103">
        <f t="shared" si="276"/>
        <v>3000</v>
      </c>
      <c r="R510" s="103">
        <f t="shared" si="277"/>
        <v>3000</v>
      </c>
      <c r="S510" s="151">
        <f t="shared" si="305"/>
        <v>3000</v>
      </c>
      <c r="T510" s="151">
        <f t="shared" si="303"/>
        <v>3000</v>
      </c>
      <c r="U510" s="151">
        <f t="shared" si="303"/>
        <v>3000</v>
      </c>
      <c r="V510" s="151">
        <f t="shared" si="303"/>
        <v>3000</v>
      </c>
      <c r="W510" s="151">
        <f t="shared" si="304"/>
        <v>3000</v>
      </c>
      <c r="X510" s="151">
        <f t="shared" si="304"/>
        <v>3000</v>
      </c>
      <c r="Y510" s="151">
        <f t="shared" si="306"/>
        <v>3000</v>
      </c>
      <c r="Z510" s="48" t="s">
        <v>3382</v>
      </c>
      <c r="AA510" s="325" t="s">
        <v>2996</v>
      </c>
    </row>
    <row r="511" spans="1:27" s="18" customFormat="1" ht="37.5" customHeight="1" x14ac:dyDescent="0.3">
      <c r="A511" s="335"/>
      <c r="B511" s="334"/>
      <c r="C511" s="206" t="s">
        <v>3001</v>
      </c>
      <c r="D511" s="206" t="s">
        <v>1168</v>
      </c>
      <c r="E511" s="2">
        <v>400</v>
      </c>
      <c r="F511" s="12">
        <v>1000</v>
      </c>
      <c r="G511" s="258">
        <v>1000</v>
      </c>
      <c r="H511" s="258"/>
      <c r="I511" s="103">
        <v>460</v>
      </c>
      <c r="J511" s="260">
        <v>1.2</v>
      </c>
      <c r="K511" s="103"/>
      <c r="L511" s="151"/>
      <c r="M511" s="103"/>
      <c r="N511" s="65">
        <v>1.2</v>
      </c>
      <c r="O511" s="45">
        <f t="shared" si="275"/>
        <v>1200</v>
      </c>
      <c r="P511" s="151">
        <v>1200</v>
      </c>
      <c r="Q511" s="103">
        <f t="shared" si="276"/>
        <v>1200</v>
      </c>
      <c r="R511" s="103">
        <f t="shared" si="277"/>
        <v>1200</v>
      </c>
      <c r="S511" s="151">
        <f t="shared" si="305"/>
        <v>1200</v>
      </c>
      <c r="T511" s="151">
        <f t="shared" si="303"/>
        <v>1200</v>
      </c>
      <c r="U511" s="151">
        <f t="shared" si="303"/>
        <v>1200</v>
      </c>
      <c r="V511" s="151">
        <f t="shared" si="303"/>
        <v>1200</v>
      </c>
      <c r="W511" s="151">
        <f t="shared" si="304"/>
        <v>1200</v>
      </c>
      <c r="X511" s="151">
        <f t="shared" si="304"/>
        <v>1200</v>
      </c>
      <c r="Y511" s="151">
        <f t="shared" si="306"/>
        <v>1200</v>
      </c>
      <c r="Z511" s="48" t="s">
        <v>3382</v>
      </c>
      <c r="AA511" s="326"/>
    </row>
    <row r="512" spans="1:27" s="18" customFormat="1" ht="18.75" customHeight="1" x14ac:dyDescent="0.3">
      <c r="A512" s="335"/>
      <c r="B512" s="334"/>
      <c r="C512" s="206" t="s">
        <v>1168</v>
      </c>
      <c r="D512" s="206" t="s">
        <v>1169</v>
      </c>
      <c r="E512" s="2">
        <v>350</v>
      </c>
      <c r="F512" s="12">
        <v>700</v>
      </c>
      <c r="G512" s="258">
        <v>600</v>
      </c>
      <c r="H512" s="258"/>
      <c r="I512" s="103">
        <v>380</v>
      </c>
      <c r="J512" s="260">
        <v>1.2</v>
      </c>
      <c r="K512" s="103"/>
      <c r="L512" s="151"/>
      <c r="M512" s="103"/>
      <c r="N512" s="65">
        <v>1.2</v>
      </c>
      <c r="O512" s="45">
        <f t="shared" si="275"/>
        <v>720</v>
      </c>
      <c r="P512" s="151">
        <v>720</v>
      </c>
      <c r="Q512" s="103">
        <f t="shared" si="276"/>
        <v>720</v>
      </c>
      <c r="R512" s="103">
        <f t="shared" si="277"/>
        <v>720</v>
      </c>
      <c r="S512" s="151">
        <f t="shared" si="305"/>
        <v>720</v>
      </c>
      <c r="T512" s="151">
        <f t="shared" si="303"/>
        <v>720</v>
      </c>
      <c r="U512" s="151">
        <f t="shared" si="303"/>
        <v>720</v>
      </c>
      <c r="V512" s="151">
        <f t="shared" si="303"/>
        <v>720</v>
      </c>
      <c r="W512" s="151">
        <f t="shared" si="304"/>
        <v>720</v>
      </c>
      <c r="X512" s="151">
        <f t="shared" si="304"/>
        <v>720</v>
      </c>
      <c r="Y512" s="151">
        <f>S512</f>
        <v>720</v>
      </c>
      <c r="Z512" s="48" t="s">
        <v>3382</v>
      </c>
      <c r="AA512" s="206"/>
    </row>
    <row r="513" spans="1:28" s="18" customFormat="1" ht="18.75" customHeight="1" x14ac:dyDescent="0.3">
      <c r="A513" s="326"/>
      <c r="B513" s="333"/>
      <c r="C513" s="206" t="s">
        <v>1169</v>
      </c>
      <c r="D513" s="206" t="s">
        <v>1170</v>
      </c>
      <c r="E513" s="2">
        <v>250</v>
      </c>
      <c r="F513" s="12">
        <v>500</v>
      </c>
      <c r="G513" s="258">
        <v>400</v>
      </c>
      <c r="H513" s="258"/>
      <c r="I513" s="103">
        <v>270</v>
      </c>
      <c r="J513" s="260">
        <v>1.2</v>
      </c>
      <c r="K513" s="103"/>
      <c r="L513" s="151"/>
      <c r="M513" s="103"/>
      <c r="N513" s="65">
        <v>1.2</v>
      </c>
      <c r="O513" s="45">
        <f t="shared" si="275"/>
        <v>480</v>
      </c>
      <c r="P513" s="151">
        <v>480</v>
      </c>
      <c r="Q513" s="103">
        <f t="shared" si="276"/>
        <v>480</v>
      </c>
      <c r="R513" s="103">
        <f t="shared" si="277"/>
        <v>480</v>
      </c>
      <c r="S513" s="151">
        <f t="shared" si="305"/>
        <v>480</v>
      </c>
      <c r="T513" s="151">
        <f t="shared" si="303"/>
        <v>480</v>
      </c>
      <c r="U513" s="151">
        <f t="shared" si="303"/>
        <v>480</v>
      </c>
      <c r="V513" s="151">
        <f t="shared" si="303"/>
        <v>480</v>
      </c>
      <c r="W513" s="151">
        <f t="shared" si="304"/>
        <v>480</v>
      </c>
      <c r="X513" s="151">
        <f t="shared" si="304"/>
        <v>480</v>
      </c>
      <c r="Y513" s="151">
        <f t="shared" si="306"/>
        <v>480</v>
      </c>
      <c r="Z513" s="48" t="s">
        <v>3382</v>
      </c>
      <c r="AA513" s="206"/>
    </row>
    <row r="514" spans="1:28" s="18" customFormat="1" ht="18.75" customHeight="1" x14ac:dyDescent="0.3">
      <c r="A514" s="325">
        <v>4</v>
      </c>
      <c r="B514" s="332" t="s">
        <v>1171</v>
      </c>
      <c r="C514" s="206" t="s">
        <v>2329</v>
      </c>
      <c r="D514" s="206" t="s">
        <v>1172</v>
      </c>
      <c r="E514" s="2">
        <v>500</v>
      </c>
      <c r="F514" s="12">
        <v>1500</v>
      </c>
      <c r="G514" s="258">
        <v>800</v>
      </c>
      <c r="H514" s="258"/>
      <c r="I514" s="103">
        <v>510</v>
      </c>
      <c r="J514" s="260">
        <v>1.1000000000000001</v>
      </c>
      <c r="K514" s="103"/>
      <c r="L514" s="151"/>
      <c r="M514" s="103"/>
      <c r="N514" s="65">
        <v>1.1000000000000001</v>
      </c>
      <c r="O514" s="45">
        <f t="shared" si="275"/>
        <v>880.00000000000011</v>
      </c>
      <c r="P514" s="151">
        <f>P517-G517+G514</f>
        <v>2300</v>
      </c>
      <c r="Q514" s="103">
        <f t="shared" si="276"/>
        <v>2300</v>
      </c>
      <c r="R514" s="103">
        <f t="shared" si="277"/>
        <v>2300</v>
      </c>
      <c r="S514" s="151">
        <f>P514*0.6</f>
        <v>1380</v>
      </c>
      <c r="T514" s="151">
        <f t="shared" ref="T514:V516" si="307">Q514*0.6</f>
        <v>1380</v>
      </c>
      <c r="U514" s="151">
        <f t="shared" si="307"/>
        <v>1380</v>
      </c>
      <c r="V514" s="151">
        <f t="shared" si="307"/>
        <v>828</v>
      </c>
      <c r="W514" s="151">
        <f t="shared" ref="W514:X516" si="308">T514*0.6</f>
        <v>828</v>
      </c>
      <c r="X514" s="151">
        <f t="shared" si="308"/>
        <v>828</v>
      </c>
      <c r="Y514" s="151">
        <f t="shared" si="306"/>
        <v>1380</v>
      </c>
      <c r="Z514" s="48" t="s">
        <v>3382</v>
      </c>
      <c r="AA514" s="206"/>
    </row>
    <row r="515" spans="1:28" s="18" customFormat="1" ht="18.75" customHeight="1" x14ac:dyDescent="0.3">
      <c r="A515" s="335"/>
      <c r="B515" s="334"/>
      <c r="C515" s="206" t="s">
        <v>2329</v>
      </c>
      <c r="D515" s="206" t="s">
        <v>1173</v>
      </c>
      <c r="E515" s="2">
        <v>400</v>
      </c>
      <c r="F515" s="12">
        <v>700</v>
      </c>
      <c r="G515" s="258">
        <v>700</v>
      </c>
      <c r="H515" s="258"/>
      <c r="I515" s="103">
        <v>410</v>
      </c>
      <c r="J515" s="260">
        <v>1</v>
      </c>
      <c r="K515" s="103"/>
      <c r="L515" s="151"/>
      <c r="M515" s="103"/>
      <c r="N515" s="65">
        <v>1</v>
      </c>
      <c r="O515" s="45">
        <f t="shared" si="275"/>
        <v>700</v>
      </c>
      <c r="P515" s="151">
        <f>P517-G517+G515</f>
        <v>2200</v>
      </c>
      <c r="Q515" s="103">
        <f t="shared" si="276"/>
        <v>2200</v>
      </c>
      <c r="R515" s="103">
        <f t="shared" si="277"/>
        <v>2200</v>
      </c>
      <c r="S515" s="151">
        <f>P515*0.6</f>
        <v>1320</v>
      </c>
      <c r="T515" s="151">
        <f t="shared" si="307"/>
        <v>1320</v>
      </c>
      <c r="U515" s="151">
        <f t="shared" si="307"/>
        <v>1320</v>
      </c>
      <c r="V515" s="151">
        <f t="shared" si="307"/>
        <v>792</v>
      </c>
      <c r="W515" s="151">
        <f t="shared" si="308"/>
        <v>792</v>
      </c>
      <c r="X515" s="151">
        <f t="shared" si="308"/>
        <v>792</v>
      </c>
      <c r="Y515" s="155" t="s">
        <v>2292</v>
      </c>
      <c r="Z515" s="48" t="s">
        <v>2292</v>
      </c>
      <c r="AA515" s="206"/>
    </row>
    <row r="516" spans="1:28" s="18" customFormat="1" ht="37.5" customHeight="1" x14ac:dyDescent="0.3">
      <c r="A516" s="335"/>
      <c r="B516" s="334"/>
      <c r="C516" s="206" t="s">
        <v>1173</v>
      </c>
      <c r="D516" s="206" t="s">
        <v>1174</v>
      </c>
      <c r="E516" s="2">
        <v>300</v>
      </c>
      <c r="F516" s="12">
        <v>600</v>
      </c>
      <c r="G516" s="258">
        <v>450</v>
      </c>
      <c r="H516" s="258"/>
      <c r="I516" s="103">
        <v>350</v>
      </c>
      <c r="J516" s="260">
        <v>1</v>
      </c>
      <c r="K516" s="103"/>
      <c r="L516" s="151"/>
      <c r="M516" s="103"/>
      <c r="N516" s="65">
        <v>1</v>
      </c>
      <c r="O516" s="45">
        <f t="shared" si="275"/>
        <v>450</v>
      </c>
      <c r="P516" s="151">
        <f>P517-G517+G516</f>
        <v>1950</v>
      </c>
      <c r="Q516" s="103">
        <f t="shared" si="276"/>
        <v>1950</v>
      </c>
      <c r="R516" s="103">
        <f t="shared" si="277"/>
        <v>1950</v>
      </c>
      <c r="S516" s="151">
        <f>P516*0.6</f>
        <v>1170</v>
      </c>
      <c r="T516" s="151">
        <f t="shared" si="307"/>
        <v>1170</v>
      </c>
      <c r="U516" s="151">
        <f t="shared" si="307"/>
        <v>1170</v>
      </c>
      <c r="V516" s="151">
        <f t="shared" si="307"/>
        <v>702</v>
      </c>
      <c r="W516" s="151">
        <f t="shared" si="308"/>
        <v>702</v>
      </c>
      <c r="X516" s="151">
        <f t="shared" si="308"/>
        <v>702</v>
      </c>
      <c r="Y516" s="155" t="s">
        <v>2292</v>
      </c>
      <c r="Z516" s="48" t="s">
        <v>2292</v>
      </c>
      <c r="AA516" s="206"/>
    </row>
    <row r="517" spans="1:28" s="18" customFormat="1" ht="37.5" customHeight="1" x14ac:dyDescent="0.3">
      <c r="A517" s="335"/>
      <c r="B517" s="334"/>
      <c r="C517" s="206" t="s">
        <v>1175</v>
      </c>
      <c r="D517" s="206" t="s">
        <v>3002</v>
      </c>
      <c r="E517" s="2">
        <v>500</v>
      </c>
      <c r="F517" s="12">
        <v>600</v>
      </c>
      <c r="G517" s="258">
        <v>500</v>
      </c>
      <c r="H517" s="258">
        <v>2100</v>
      </c>
      <c r="I517" s="103">
        <v>500</v>
      </c>
      <c r="J517" s="260">
        <v>1</v>
      </c>
      <c r="K517" s="151">
        <v>1600</v>
      </c>
      <c r="L517" s="151">
        <v>2000</v>
      </c>
      <c r="M517" s="151">
        <v>2400</v>
      </c>
      <c r="N517" s="65">
        <v>1</v>
      </c>
      <c r="O517" s="45">
        <f t="shared" si="275"/>
        <v>500</v>
      </c>
      <c r="P517" s="151">
        <v>2000</v>
      </c>
      <c r="Q517" s="103">
        <f t="shared" si="276"/>
        <v>2000</v>
      </c>
      <c r="R517" s="103">
        <f t="shared" si="277"/>
        <v>2000</v>
      </c>
      <c r="S517" s="151">
        <f>P517</f>
        <v>2000</v>
      </c>
      <c r="T517" s="151">
        <f t="shared" ref="T517:V517" si="309">Q517</f>
        <v>2000</v>
      </c>
      <c r="U517" s="151">
        <f t="shared" si="309"/>
        <v>2000</v>
      </c>
      <c r="V517" s="151">
        <f t="shared" si="309"/>
        <v>2000</v>
      </c>
      <c r="W517" s="151">
        <f>T517</f>
        <v>2000</v>
      </c>
      <c r="X517" s="151">
        <f>U517</f>
        <v>2000</v>
      </c>
      <c r="Y517" s="151">
        <f>S517</f>
        <v>2000</v>
      </c>
      <c r="Z517" s="48" t="s">
        <v>3382</v>
      </c>
      <c r="AA517" s="206" t="s">
        <v>3383</v>
      </c>
      <c r="AB517" s="18" t="s">
        <v>3470</v>
      </c>
    </row>
    <row r="518" spans="1:28" s="18" customFormat="1" ht="18.75" customHeight="1" x14ac:dyDescent="0.3">
      <c r="A518" s="335"/>
      <c r="B518" s="334"/>
      <c r="C518" s="206" t="s">
        <v>1176</v>
      </c>
      <c r="D518" s="206" t="s">
        <v>1177</v>
      </c>
      <c r="E518" s="2">
        <v>300</v>
      </c>
      <c r="F518" s="12">
        <v>500</v>
      </c>
      <c r="G518" s="258">
        <v>350</v>
      </c>
      <c r="H518" s="258"/>
      <c r="I518" s="103">
        <v>320</v>
      </c>
      <c r="J518" s="260">
        <v>1</v>
      </c>
      <c r="K518" s="103"/>
      <c r="L518" s="151"/>
      <c r="M518" s="103"/>
      <c r="N518" s="65">
        <v>1</v>
      </c>
      <c r="O518" s="45">
        <f t="shared" si="275"/>
        <v>350</v>
      </c>
      <c r="P518" s="151">
        <f>P517-G517+G518</f>
        <v>1850</v>
      </c>
      <c r="Q518" s="103">
        <f t="shared" si="276"/>
        <v>1850</v>
      </c>
      <c r="R518" s="103">
        <f t="shared" si="277"/>
        <v>1850</v>
      </c>
      <c r="S518" s="151">
        <f t="shared" ref="S518:S519" si="310">P518*0.6</f>
        <v>1110</v>
      </c>
      <c r="T518" s="151">
        <f t="shared" ref="T518:T519" si="311">Q518*0.6</f>
        <v>1110</v>
      </c>
      <c r="U518" s="151">
        <f t="shared" ref="U518:U519" si="312">R518*0.6</f>
        <v>1110</v>
      </c>
      <c r="V518" s="151">
        <f t="shared" ref="V518:V519" si="313">S518*0.6</f>
        <v>666</v>
      </c>
      <c r="W518" s="151">
        <f>T518*0.6</f>
        <v>666</v>
      </c>
      <c r="X518" s="151">
        <f>U518*0.6</f>
        <v>666</v>
      </c>
      <c r="Y518" s="151">
        <f t="shared" ref="Y518:Y523" si="314">S518</f>
        <v>1110</v>
      </c>
      <c r="Z518" s="48" t="s">
        <v>3382</v>
      </c>
      <c r="AA518" s="206"/>
    </row>
    <row r="519" spans="1:28" s="18" customFormat="1" ht="18.75" customHeight="1" x14ac:dyDescent="0.3">
      <c r="A519" s="326"/>
      <c r="B519" s="333"/>
      <c r="C519" s="206" t="s">
        <v>1178</v>
      </c>
      <c r="D519" s="206" t="s">
        <v>1179</v>
      </c>
      <c r="E519" s="2">
        <v>250</v>
      </c>
      <c r="F519" s="12">
        <v>500</v>
      </c>
      <c r="G519" s="258">
        <v>350</v>
      </c>
      <c r="H519" s="258"/>
      <c r="I519" s="103">
        <v>260</v>
      </c>
      <c r="J519" s="260">
        <v>1</v>
      </c>
      <c r="K519" s="103"/>
      <c r="L519" s="151"/>
      <c r="M519" s="103"/>
      <c r="N519" s="65">
        <v>1</v>
      </c>
      <c r="O519" s="45">
        <f t="shared" si="275"/>
        <v>350</v>
      </c>
      <c r="P519" s="151">
        <f>P517-G517+G519</f>
        <v>1850</v>
      </c>
      <c r="Q519" s="103">
        <f t="shared" si="276"/>
        <v>1850</v>
      </c>
      <c r="R519" s="103">
        <f t="shared" si="277"/>
        <v>1850</v>
      </c>
      <c r="S519" s="151">
        <f t="shared" si="310"/>
        <v>1110</v>
      </c>
      <c r="T519" s="151">
        <f t="shared" si="311"/>
        <v>1110</v>
      </c>
      <c r="U519" s="151">
        <f t="shared" si="312"/>
        <v>1110</v>
      </c>
      <c r="V519" s="151">
        <f t="shared" si="313"/>
        <v>666</v>
      </c>
      <c r="W519" s="151">
        <f>T519*0.6</f>
        <v>666</v>
      </c>
      <c r="X519" s="151">
        <f>U519*0.6</f>
        <v>666</v>
      </c>
      <c r="Y519" s="151">
        <f t="shared" si="314"/>
        <v>1110</v>
      </c>
      <c r="Z519" s="48" t="s">
        <v>3382</v>
      </c>
      <c r="AA519" s="206"/>
    </row>
    <row r="520" spans="1:28" s="18" customFormat="1" ht="18.75" customHeight="1" x14ac:dyDescent="0.3">
      <c r="A520" s="325">
        <v>5</v>
      </c>
      <c r="B520" s="332" t="s">
        <v>2324</v>
      </c>
      <c r="C520" s="206" t="s">
        <v>1180</v>
      </c>
      <c r="D520" s="206" t="s">
        <v>1181</v>
      </c>
      <c r="E520" s="2"/>
      <c r="F520" s="2">
        <v>300</v>
      </c>
      <c r="G520" s="258">
        <v>300</v>
      </c>
      <c r="H520" s="258"/>
      <c r="I520" s="103">
        <v>300</v>
      </c>
      <c r="J520" s="260">
        <v>1</v>
      </c>
      <c r="K520" s="103"/>
      <c r="L520" s="151"/>
      <c r="M520" s="103"/>
      <c r="N520" s="65">
        <v>1</v>
      </c>
      <c r="O520" s="45">
        <f t="shared" si="275"/>
        <v>300</v>
      </c>
      <c r="P520" s="151">
        <f>P523-G523+G520</f>
        <v>440</v>
      </c>
      <c r="Q520" s="103">
        <f t="shared" si="276"/>
        <v>440</v>
      </c>
      <c r="R520" s="103">
        <f t="shared" si="277"/>
        <v>440</v>
      </c>
      <c r="S520" s="151">
        <f>O520</f>
        <v>300</v>
      </c>
      <c r="T520" s="151">
        <f t="shared" ref="T520:V522" si="315">P520</f>
        <v>440</v>
      </c>
      <c r="U520" s="151">
        <f t="shared" si="315"/>
        <v>440</v>
      </c>
      <c r="V520" s="151">
        <f t="shared" si="315"/>
        <v>440</v>
      </c>
      <c r="W520" s="151">
        <f t="shared" ref="W520:X522" si="316">S520</f>
        <v>300</v>
      </c>
      <c r="X520" s="151">
        <f t="shared" si="316"/>
        <v>440</v>
      </c>
      <c r="Y520" s="151">
        <f t="shared" si="314"/>
        <v>300</v>
      </c>
      <c r="Z520" s="48" t="s">
        <v>3382</v>
      </c>
      <c r="AA520" s="206" t="s">
        <v>108</v>
      </c>
    </row>
    <row r="521" spans="1:28" s="18" customFormat="1" ht="20.25" customHeight="1" x14ac:dyDescent="0.3">
      <c r="A521" s="335"/>
      <c r="B521" s="334"/>
      <c r="C521" s="206" t="s">
        <v>1182</v>
      </c>
      <c r="D521" s="206" t="s">
        <v>1183</v>
      </c>
      <c r="E521" s="2"/>
      <c r="F521" s="2">
        <v>250</v>
      </c>
      <c r="G521" s="258">
        <v>250</v>
      </c>
      <c r="H521" s="258"/>
      <c r="I521" s="103">
        <v>250</v>
      </c>
      <c r="J521" s="260">
        <v>1</v>
      </c>
      <c r="K521" s="103"/>
      <c r="L521" s="151"/>
      <c r="M521" s="103"/>
      <c r="N521" s="65">
        <v>1</v>
      </c>
      <c r="O521" s="45">
        <f t="shared" si="275"/>
        <v>250</v>
      </c>
      <c r="P521" s="151">
        <f>P523-G523+G521</f>
        <v>390</v>
      </c>
      <c r="Q521" s="103">
        <f t="shared" si="276"/>
        <v>390</v>
      </c>
      <c r="R521" s="103">
        <f t="shared" si="277"/>
        <v>390</v>
      </c>
      <c r="S521" s="151">
        <f t="shared" ref="S521:S522" si="317">O521</f>
        <v>250</v>
      </c>
      <c r="T521" s="151">
        <f t="shared" si="315"/>
        <v>390</v>
      </c>
      <c r="U521" s="151">
        <f t="shared" si="315"/>
        <v>390</v>
      </c>
      <c r="V521" s="151">
        <f t="shared" si="315"/>
        <v>390</v>
      </c>
      <c r="W521" s="151">
        <f t="shared" si="316"/>
        <v>250</v>
      </c>
      <c r="X521" s="151">
        <f t="shared" si="316"/>
        <v>390</v>
      </c>
      <c r="Y521" s="151">
        <f t="shared" si="314"/>
        <v>250</v>
      </c>
      <c r="Z521" s="48" t="s">
        <v>3382</v>
      </c>
      <c r="AA521" s="206" t="s">
        <v>108</v>
      </c>
    </row>
    <row r="522" spans="1:28" s="18" customFormat="1" ht="24.75" customHeight="1" x14ac:dyDescent="0.3">
      <c r="A522" s="335"/>
      <c r="B522" s="334"/>
      <c r="C522" s="206" t="s">
        <v>1183</v>
      </c>
      <c r="D522" s="206" t="s">
        <v>1063</v>
      </c>
      <c r="E522" s="2"/>
      <c r="F522" s="2">
        <v>250</v>
      </c>
      <c r="G522" s="258">
        <v>200</v>
      </c>
      <c r="H522" s="258"/>
      <c r="I522" s="103">
        <v>250</v>
      </c>
      <c r="J522" s="260">
        <v>1</v>
      </c>
      <c r="K522" s="103"/>
      <c r="L522" s="151"/>
      <c r="M522" s="103"/>
      <c r="N522" s="65">
        <v>1</v>
      </c>
      <c r="O522" s="45">
        <f t="shared" si="275"/>
        <v>200</v>
      </c>
      <c r="P522" s="151">
        <f>P523-G523+G522</f>
        <v>340</v>
      </c>
      <c r="Q522" s="103">
        <f t="shared" si="276"/>
        <v>340</v>
      </c>
      <c r="R522" s="103">
        <f t="shared" si="277"/>
        <v>340</v>
      </c>
      <c r="S522" s="151">
        <f t="shared" si="317"/>
        <v>200</v>
      </c>
      <c r="T522" s="151">
        <f t="shared" si="315"/>
        <v>340</v>
      </c>
      <c r="U522" s="151">
        <f t="shared" si="315"/>
        <v>340</v>
      </c>
      <c r="V522" s="151">
        <f t="shared" si="315"/>
        <v>340</v>
      </c>
      <c r="W522" s="151">
        <f t="shared" si="316"/>
        <v>200</v>
      </c>
      <c r="X522" s="151">
        <f t="shared" si="316"/>
        <v>340</v>
      </c>
      <c r="Y522" s="151">
        <f t="shared" si="314"/>
        <v>200</v>
      </c>
      <c r="Z522" s="48" t="s">
        <v>3382</v>
      </c>
      <c r="AA522" s="206" t="s">
        <v>108</v>
      </c>
    </row>
    <row r="523" spans="1:28" s="18" customFormat="1" ht="38.25" customHeight="1" x14ac:dyDescent="0.3">
      <c r="A523" s="326"/>
      <c r="B523" s="333"/>
      <c r="C523" s="206" t="s">
        <v>3003</v>
      </c>
      <c r="D523" s="206" t="s">
        <v>1063</v>
      </c>
      <c r="E523" s="2"/>
      <c r="F523" s="2">
        <v>300</v>
      </c>
      <c r="G523" s="258">
        <v>250</v>
      </c>
      <c r="H523" s="258"/>
      <c r="I523" s="103">
        <v>300</v>
      </c>
      <c r="J523" s="260">
        <v>1</v>
      </c>
      <c r="K523" s="103">
        <v>312</v>
      </c>
      <c r="L523" s="151">
        <v>390</v>
      </c>
      <c r="M523" s="103">
        <v>468</v>
      </c>
      <c r="N523" s="65">
        <v>1</v>
      </c>
      <c r="O523" s="45">
        <f t="shared" si="275"/>
        <v>250</v>
      </c>
      <c r="P523" s="151">
        <v>390</v>
      </c>
      <c r="Q523" s="103">
        <f t="shared" si="276"/>
        <v>390</v>
      </c>
      <c r="R523" s="103">
        <f t="shared" si="277"/>
        <v>390</v>
      </c>
      <c r="S523" s="151">
        <f>P523</f>
        <v>390</v>
      </c>
      <c r="T523" s="151">
        <f t="shared" ref="T523:V523" si="318">Q523</f>
        <v>390</v>
      </c>
      <c r="U523" s="151">
        <f t="shared" si="318"/>
        <v>390</v>
      </c>
      <c r="V523" s="151">
        <f t="shared" si="318"/>
        <v>390</v>
      </c>
      <c r="W523" s="151">
        <f>T523</f>
        <v>390</v>
      </c>
      <c r="X523" s="151">
        <f>U523</f>
        <v>390</v>
      </c>
      <c r="Y523" s="151">
        <f t="shared" si="314"/>
        <v>390</v>
      </c>
      <c r="Z523" s="103" t="s">
        <v>3353</v>
      </c>
      <c r="AA523" s="206" t="s">
        <v>3004</v>
      </c>
    </row>
    <row r="524" spans="1:28" s="18" customFormat="1" ht="56.25" customHeight="1" x14ac:dyDescent="0.3">
      <c r="A524" s="325">
        <v>6</v>
      </c>
      <c r="B524" s="332" t="s">
        <v>3008</v>
      </c>
      <c r="C524" s="206" t="s">
        <v>2584</v>
      </c>
      <c r="D524" s="206" t="s">
        <v>1135</v>
      </c>
      <c r="E524" s="2">
        <v>300</v>
      </c>
      <c r="F524" s="2">
        <v>600</v>
      </c>
      <c r="G524" s="258">
        <v>500</v>
      </c>
      <c r="H524" s="258"/>
      <c r="I524" s="103">
        <v>300</v>
      </c>
      <c r="J524" s="260">
        <v>1</v>
      </c>
      <c r="K524" s="103"/>
      <c r="L524" s="151"/>
      <c r="M524" s="103"/>
      <c r="N524" s="65">
        <v>1</v>
      </c>
      <c r="O524" s="45">
        <f t="shared" si="275"/>
        <v>500</v>
      </c>
      <c r="P524" s="151">
        <f t="shared" si="295"/>
        <v>500</v>
      </c>
      <c r="Q524" s="103">
        <f t="shared" si="276"/>
        <v>500</v>
      </c>
      <c r="R524" s="103">
        <f t="shared" si="277"/>
        <v>500</v>
      </c>
      <c r="S524" s="151">
        <f>O524</f>
        <v>500</v>
      </c>
      <c r="T524" s="151">
        <f t="shared" ref="T524:V539" si="319">P524</f>
        <v>500</v>
      </c>
      <c r="U524" s="151">
        <f t="shared" si="319"/>
        <v>500</v>
      </c>
      <c r="V524" s="151">
        <f t="shared" si="319"/>
        <v>500</v>
      </c>
      <c r="W524" s="151">
        <f t="shared" ref="W524:W547" si="320">S524</f>
        <v>500</v>
      </c>
      <c r="X524" s="151">
        <f t="shared" ref="X524:X547" si="321">T524</f>
        <v>500</v>
      </c>
      <c r="Y524" s="151" t="s">
        <v>2292</v>
      </c>
      <c r="Z524" s="103" t="s">
        <v>2292</v>
      </c>
      <c r="AA524" s="206" t="s">
        <v>2986</v>
      </c>
    </row>
    <row r="525" spans="1:28" s="18" customFormat="1" ht="37.5" x14ac:dyDescent="0.3">
      <c r="A525" s="335"/>
      <c r="B525" s="334"/>
      <c r="C525" s="206" t="s">
        <v>1184</v>
      </c>
      <c r="D525" s="206" t="s">
        <v>3005</v>
      </c>
      <c r="E525" s="2">
        <v>350</v>
      </c>
      <c r="F525" s="2">
        <v>700</v>
      </c>
      <c r="G525" s="258">
        <v>550</v>
      </c>
      <c r="H525" s="258"/>
      <c r="I525" s="103">
        <v>370</v>
      </c>
      <c r="J525" s="260">
        <v>1</v>
      </c>
      <c r="K525" s="103"/>
      <c r="L525" s="151"/>
      <c r="M525" s="103"/>
      <c r="N525" s="65">
        <v>1</v>
      </c>
      <c r="O525" s="45">
        <f t="shared" ref="O525:O588" si="322">G525*N525</f>
        <v>550</v>
      </c>
      <c r="P525" s="151">
        <f t="shared" si="295"/>
        <v>550</v>
      </c>
      <c r="Q525" s="103">
        <f t="shared" ref="Q525:Q588" si="323">P525</f>
        <v>550</v>
      </c>
      <c r="R525" s="103">
        <f t="shared" ref="R525:R588" si="324">P525</f>
        <v>550</v>
      </c>
      <c r="S525" s="151">
        <f t="shared" ref="S525:S552" si="325">O525</f>
        <v>550</v>
      </c>
      <c r="T525" s="151">
        <f t="shared" si="319"/>
        <v>550</v>
      </c>
      <c r="U525" s="151">
        <f t="shared" si="319"/>
        <v>550</v>
      </c>
      <c r="V525" s="151">
        <f t="shared" si="319"/>
        <v>550</v>
      </c>
      <c r="W525" s="151">
        <f t="shared" si="320"/>
        <v>550</v>
      </c>
      <c r="X525" s="151">
        <f t="shared" si="321"/>
        <v>550</v>
      </c>
      <c r="Y525" s="151" t="s">
        <v>2292</v>
      </c>
      <c r="Z525" s="103" t="s">
        <v>2292</v>
      </c>
      <c r="AA525" s="206" t="s">
        <v>2986</v>
      </c>
    </row>
    <row r="526" spans="1:28" s="18" customFormat="1" ht="37.5" customHeight="1" x14ac:dyDescent="0.3">
      <c r="A526" s="335"/>
      <c r="B526" s="334"/>
      <c r="C526" s="206" t="s">
        <v>3005</v>
      </c>
      <c r="D526" s="206" t="s">
        <v>1185</v>
      </c>
      <c r="E526" s="2">
        <v>300</v>
      </c>
      <c r="F526" s="2">
        <v>600</v>
      </c>
      <c r="G526" s="258">
        <v>400</v>
      </c>
      <c r="H526" s="258"/>
      <c r="I526" s="103">
        <v>310</v>
      </c>
      <c r="J526" s="260">
        <v>1</v>
      </c>
      <c r="K526" s="103"/>
      <c r="L526" s="151"/>
      <c r="M526" s="103"/>
      <c r="N526" s="65">
        <v>1</v>
      </c>
      <c r="O526" s="45">
        <f t="shared" si="322"/>
        <v>400</v>
      </c>
      <c r="P526" s="151">
        <f t="shared" si="295"/>
        <v>400</v>
      </c>
      <c r="Q526" s="103">
        <f t="shared" si="323"/>
        <v>400</v>
      </c>
      <c r="R526" s="103">
        <f t="shared" si="324"/>
        <v>400</v>
      </c>
      <c r="S526" s="151">
        <f t="shared" si="325"/>
        <v>400</v>
      </c>
      <c r="T526" s="151">
        <f t="shared" si="319"/>
        <v>400</v>
      </c>
      <c r="U526" s="151">
        <f t="shared" si="319"/>
        <v>400</v>
      </c>
      <c r="V526" s="151">
        <f t="shared" si="319"/>
        <v>400</v>
      </c>
      <c r="W526" s="151">
        <f t="shared" si="320"/>
        <v>400</v>
      </c>
      <c r="X526" s="151">
        <f t="shared" si="321"/>
        <v>400</v>
      </c>
      <c r="Y526" s="151" t="s">
        <v>2292</v>
      </c>
      <c r="Z526" s="103" t="s">
        <v>2292</v>
      </c>
      <c r="AA526" s="206" t="s">
        <v>2986</v>
      </c>
    </row>
    <row r="527" spans="1:28" s="18" customFormat="1" ht="37.5" customHeight="1" x14ac:dyDescent="0.3">
      <c r="A527" s="326"/>
      <c r="B527" s="333"/>
      <c r="C527" s="206" t="s">
        <v>3006</v>
      </c>
      <c r="D527" s="206" t="s">
        <v>3007</v>
      </c>
      <c r="E527" s="2">
        <v>300</v>
      </c>
      <c r="F527" s="2">
        <v>450</v>
      </c>
      <c r="G527" s="258">
        <v>350</v>
      </c>
      <c r="H527" s="258"/>
      <c r="I527" s="103">
        <v>320</v>
      </c>
      <c r="J527" s="260">
        <v>1</v>
      </c>
      <c r="K527" s="103"/>
      <c r="L527" s="151"/>
      <c r="M527" s="103"/>
      <c r="N527" s="65">
        <v>1</v>
      </c>
      <c r="O527" s="45">
        <f t="shared" si="322"/>
        <v>350</v>
      </c>
      <c r="P527" s="151">
        <f t="shared" si="295"/>
        <v>350</v>
      </c>
      <c r="Q527" s="103">
        <f t="shared" si="323"/>
        <v>350</v>
      </c>
      <c r="R527" s="103">
        <f t="shared" si="324"/>
        <v>350</v>
      </c>
      <c r="S527" s="151">
        <f t="shared" si="325"/>
        <v>350</v>
      </c>
      <c r="T527" s="151">
        <f t="shared" si="319"/>
        <v>350</v>
      </c>
      <c r="U527" s="151">
        <f t="shared" si="319"/>
        <v>350</v>
      </c>
      <c r="V527" s="151">
        <f t="shared" si="319"/>
        <v>350</v>
      </c>
      <c r="W527" s="151">
        <f t="shared" si="320"/>
        <v>350</v>
      </c>
      <c r="X527" s="151">
        <f t="shared" si="321"/>
        <v>350</v>
      </c>
      <c r="Y527" s="151" t="s">
        <v>2292</v>
      </c>
      <c r="Z527" s="103" t="s">
        <v>2292</v>
      </c>
      <c r="AA527" s="206" t="s">
        <v>2986</v>
      </c>
    </row>
    <row r="528" spans="1:28" s="18" customFormat="1" ht="37.5" customHeight="1" x14ac:dyDescent="0.3">
      <c r="A528" s="325">
        <v>7</v>
      </c>
      <c r="B528" s="332" t="s">
        <v>3010</v>
      </c>
      <c r="C528" s="206" t="s">
        <v>9</v>
      </c>
      <c r="D528" s="206" t="s">
        <v>3009</v>
      </c>
      <c r="E528" s="2">
        <v>600</v>
      </c>
      <c r="F528" s="2">
        <v>750</v>
      </c>
      <c r="G528" s="258">
        <v>650</v>
      </c>
      <c r="H528" s="258"/>
      <c r="I528" s="103">
        <v>620</v>
      </c>
      <c r="J528" s="260">
        <v>1</v>
      </c>
      <c r="K528" s="103"/>
      <c r="L528" s="151"/>
      <c r="M528" s="103"/>
      <c r="N528" s="65">
        <v>1</v>
      </c>
      <c r="O528" s="45">
        <f t="shared" si="322"/>
        <v>650</v>
      </c>
      <c r="P528" s="151">
        <f t="shared" si="295"/>
        <v>650</v>
      </c>
      <c r="Q528" s="103">
        <f t="shared" si="323"/>
        <v>650</v>
      </c>
      <c r="R528" s="103">
        <f t="shared" si="324"/>
        <v>650</v>
      </c>
      <c r="S528" s="151">
        <f t="shared" si="325"/>
        <v>650</v>
      </c>
      <c r="T528" s="151">
        <f t="shared" si="319"/>
        <v>650</v>
      </c>
      <c r="U528" s="151">
        <f t="shared" si="319"/>
        <v>650</v>
      </c>
      <c r="V528" s="151">
        <f t="shared" si="319"/>
        <v>650</v>
      </c>
      <c r="W528" s="151">
        <f t="shared" si="320"/>
        <v>650</v>
      </c>
      <c r="X528" s="151">
        <f t="shared" si="321"/>
        <v>650</v>
      </c>
      <c r="Y528" s="151" t="s">
        <v>2292</v>
      </c>
      <c r="Z528" s="103" t="s">
        <v>2292</v>
      </c>
      <c r="AA528" s="206" t="s">
        <v>2986</v>
      </c>
    </row>
    <row r="529" spans="1:27" s="18" customFormat="1" ht="37.5" customHeight="1" x14ac:dyDescent="0.3">
      <c r="A529" s="335"/>
      <c r="B529" s="334"/>
      <c r="C529" s="206" t="s">
        <v>1135</v>
      </c>
      <c r="D529" s="206" t="s">
        <v>3011</v>
      </c>
      <c r="E529" s="2">
        <v>400</v>
      </c>
      <c r="F529" s="2">
        <v>600</v>
      </c>
      <c r="G529" s="258">
        <v>500</v>
      </c>
      <c r="H529" s="258"/>
      <c r="I529" s="103">
        <v>400</v>
      </c>
      <c r="J529" s="260">
        <v>1</v>
      </c>
      <c r="K529" s="103"/>
      <c r="L529" s="151"/>
      <c r="M529" s="103"/>
      <c r="N529" s="65">
        <v>1</v>
      </c>
      <c r="O529" s="45">
        <f t="shared" si="322"/>
        <v>500</v>
      </c>
      <c r="P529" s="151">
        <f t="shared" si="295"/>
        <v>500</v>
      </c>
      <c r="Q529" s="103">
        <f t="shared" si="323"/>
        <v>500</v>
      </c>
      <c r="R529" s="103">
        <f t="shared" si="324"/>
        <v>500</v>
      </c>
      <c r="S529" s="151">
        <f t="shared" si="325"/>
        <v>500</v>
      </c>
      <c r="T529" s="151">
        <f t="shared" si="319"/>
        <v>500</v>
      </c>
      <c r="U529" s="151">
        <f t="shared" si="319"/>
        <v>500</v>
      </c>
      <c r="V529" s="151">
        <f t="shared" si="319"/>
        <v>500</v>
      </c>
      <c r="W529" s="151">
        <f t="shared" si="320"/>
        <v>500</v>
      </c>
      <c r="X529" s="151">
        <f t="shared" si="321"/>
        <v>500</v>
      </c>
      <c r="Y529" s="151" t="s">
        <v>2292</v>
      </c>
      <c r="Z529" s="103" t="s">
        <v>2292</v>
      </c>
      <c r="AA529" s="206" t="s">
        <v>2986</v>
      </c>
    </row>
    <row r="530" spans="1:27" s="18" customFormat="1" ht="37.5" customHeight="1" x14ac:dyDescent="0.3">
      <c r="A530" s="326"/>
      <c r="B530" s="333"/>
      <c r="C530" s="206" t="s">
        <v>3011</v>
      </c>
      <c r="D530" s="206" t="s">
        <v>3458</v>
      </c>
      <c r="E530" s="2">
        <v>250</v>
      </c>
      <c r="F530" s="2">
        <v>550</v>
      </c>
      <c r="G530" s="258">
        <v>400</v>
      </c>
      <c r="H530" s="258"/>
      <c r="I530" s="103">
        <v>270</v>
      </c>
      <c r="J530" s="260">
        <v>1</v>
      </c>
      <c r="K530" s="103"/>
      <c r="L530" s="151"/>
      <c r="M530" s="103"/>
      <c r="N530" s="65">
        <v>1</v>
      </c>
      <c r="O530" s="45">
        <f t="shared" si="322"/>
        <v>400</v>
      </c>
      <c r="P530" s="151">
        <f t="shared" si="295"/>
        <v>400</v>
      </c>
      <c r="Q530" s="103">
        <f t="shared" si="323"/>
        <v>400</v>
      </c>
      <c r="R530" s="103">
        <f t="shared" si="324"/>
        <v>400</v>
      </c>
      <c r="S530" s="151">
        <f t="shared" si="325"/>
        <v>400</v>
      </c>
      <c r="T530" s="151">
        <f t="shared" si="319"/>
        <v>400</v>
      </c>
      <c r="U530" s="151">
        <f t="shared" si="319"/>
        <v>400</v>
      </c>
      <c r="V530" s="151">
        <f t="shared" si="319"/>
        <v>400</v>
      </c>
      <c r="W530" s="151">
        <f t="shared" si="320"/>
        <v>400</v>
      </c>
      <c r="X530" s="151">
        <f t="shared" si="321"/>
        <v>400</v>
      </c>
      <c r="Y530" s="151" t="s">
        <v>2292</v>
      </c>
      <c r="Z530" s="103" t="s">
        <v>2292</v>
      </c>
      <c r="AA530" s="206" t="s">
        <v>2986</v>
      </c>
    </row>
    <row r="531" spans="1:27" s="18" customFormat="1" ht="37.5" customHeight="1" x14ac:dyDescent="0.3">
      <c r="A531" s="211">
        <v>11</v>
      </c>
      <c r="B531" s="206" t="s">
        <v>1186</v>
      </c>
      <c r="C531" s="206" t="s">
        <v>3012</v>
      </c>
      <c r="D531" s="206" t="s">
        <v>1187</v>
      </c>
      <c r="E531" s="2">
        <v>350</v>
      </c>
      <c r="F531" s="2">
        <v>550</v>
      </c>
      <c r="G531" s="258">
        <v>450</v>
      </c>
      <c r="H531" s="258"/>
      <c r="I531" s="103">
        <v>360</v>
      </c>
      <c r="J531" s="260">
        <v>1</v>
      </c>
      <c r="K531" s="103"/>
      <c r="L531" s="151"/>
      <c r="M531" s="103"/>
      <c r="N531" s="65">
        <v>1</v>
      </c>
      <c r="O531" s="45">
        <f t="shared" si="322"/>
        <v>450</v>
      </c>
      <c r="P531" s="151">
        <f t="shared" si="295"/>
        <v>450</v>
      </c>
      <c r="Q531" s="103">
        <f t="shared" si="323"/>
        <v>450</v>
      </c>
      <c r="R531" s="103">
        <f t="shared" si="324"/>
        <v>450</v>
      </c>
      <c r="S531" s="151">
        <f t="shared" si="325"/>
        <v>450</v>
      </c>
      <c r="T531" s="151">
        <f t="shared" si="319"/>
        <v>450</v>
      </c>
      <c r="U531" s="151">
        <f t="shared" si="319"/>
        <v>450</v>
      </c>
      <c r="V531" s="151">
        <f t="shared" si="319"/>
        <v>450</v>
      </c>
      <c r="W531" s="151">
        <f t="shared" si="320"/>
        <v>450</v>
      </c>
      <c r="X531" s="151">
        <f t="shared" si="321"/>
        <v>450</v>
      </c>
      <c r="Y531" s="151" t="s">
        <v>2292</v>
      </c>
      <c r="Z531" s="103" t="s">
        <v>2292</v>
      </c>
      <c r="AA531" s="206" t="s">
        <v>2986</v>
      </c>
    </row>
    <row r="532" spans="1:27" s="18" customFormat="1" ht="37.5" customHeight="1" x14ac:dyDescent="0.3">
      <c r="A532" s="211">
        <v>12</v>
      </c>
      <c r="B532" s="206" t="s">
        <v>3013</v>
      </c>
      <c r="C532" s="206" t="s">
        <v>1188</v>
      </c>
      <c r="D532" s="206" t="s">
        <v>3014</v>
      </c>
      <c r="E532" s="2">
        <v>300</v>
      </c>
      <c r="F532" s="2">
        <v>450</v>
      </c>
      <c r="G532" s="258">
        <v>400</v>
      </c>
      <c r="H532" s="258"/>
      <c r="I532" s="103">
        <v>330</v>
      </c>
      <c r="J532" s="260">
        <v>1</v>
      </c>
      <c r="K532" s="103"/>
      <c r="L532" s="151"/>
      <c r="M532" s="103"/>
      <c r="N532" s="65">
        <v>1</v>
      </c>
      <c r="O532" s="45">
        <f t="shared" si="322"/>
        <v>400</v>
      </c>
      <c r="P532" s="151">
        <f t="shared" si="295"/>
        <v>400</v>
      </c>
      <c r="Q532" s="103">
        <f t="shared" si="323"/>
        <v>400</v>
      </c>
      <c r="R532" s="103">
        <f t="shared" si="324"/>
        <v>400</v>
      </c>
      <c r="S532" s="151">
        <f t="shared" si="325"/>
        <v>400</v>
      </c>
      <c r="T532" s="151">
        <f t="shared" si="319"/>
        <v>400</v>
      </c>
      <c r="U532" s="151">
        <f t="shared" si="319"/>
        <v>400</v>
      </c>
      <c r="V532" s="151">
        <f t="shared" si="319"/>
        <v>400</v>
      </c>
      <c r="W532" s="151">
        <f t="shared" si="320"/>
        <v>400</v>
      </c>
      <c r="X532" s="151">
        <f t="shared" si="321"/>
        <v>400</v>
      </c>
      <c r="Y532" s="151" t="s">
        <v>2292</v>
      </c>
      <c r="Z532" s="103" t="s">
        <v>2292</v>
      </c>
      <c r="AA532" s="206" t="s">
        <v>2986</v>
      </c>
    </row>
    <row r="533" spans="1:27" s="18" customFormat="1" ht="37.5" customHeight="1" x14ac:dyDescent="0.3">
      <c r="A533" s="211">
        <v>13</v>
      </c>
      <c r="B533" s="206" t="s">
        <v>3016</v>
      </c>
      <c r="C533" s="206" t="s">
        <v>3017</v>
      </c>
      <c r="D533" s="206" t="s">
        <v>3015</v>
      </c>
      <c r="E533" s="2">
        <v>300</v>
      </c>
      <c r="F533" s="2">
        <v>600</v>
      </c>
      <c r="G533" s="258">
        <v>500</v>
      </c>
      <c r="H533" s="258"/>
      <c r="I533" s="103">
        <v>320</v>
      </c>
      <c r="J533" s="260">
        <v>1</v>
      </c>
      <c r="K533" s="103"/>
      <c r="L533" s="151"/>
      <c r="M533" s="103"/>
      <c r="N533" s="65">
        <v>1</v>
      </c>
      <c r="O533" s="45">
        <f t="shared" si="322"/>
        <v>500</v>
      </c>
      <c r="P533" s="151">
        <f t="shared" si="295"/>
        <v>500</v>
      </c>
      <c r="Q533" s="103">
        <f t="shared" si="323"/>
        <v>500</v>
      </c>
      <c r="R533" s="103">
        <f t="shared" si="324"/>
        <v>500</v>
      </c>
      <c r="S533" s="151">
        <f t="shared" si="325"/>
        <v>500</v>
      </c>
      <c r="T533" s="151">
        <f t="shared" si="319"/>
        <v>500</v>
      </c>
      <c r="U533" s="151">
        <f t="shared" si="319"/>
        <v>500</v>
      </c>
      <c r="V533" s="151">
        <f t="shared" si="319"/>
        <v>500</v>
      </c>
      <c r="W533" s="151">
        <f t="shared" si="320"/>
        <v>500</v>
      </c>
      <c r="X533" s="151">
        <f t="shared" si="321"/>
        <v>500</v>
      </c>
      <c r="Y533" s="151" t="s">
        <v>2292</v>
      </c>
      <c r="Z533" s="103" t="s">
        <v>2292</v>
      </c>
      <c r="AA533" s="206" t="s">
        <v>2986</v>
      </c>
    </row>
    <row r="534" spans="1:27" s="18" customFormat="1" ht="37.5" customHeight="1" x14ac:dyDescent="0.3">
      <c r="A534" s="211">
        <v>14</v>
      </c>
      <c r="B534" s="206" t="s">
        <v>3018</v>
      </c>
      <c r="C534" s="206" t="s">
        <v>9</v>
      </c>
      <c r="D534" s="206" t="s">
        <v>1189</v>
      </c>
      <c r="E534" s="2">
        <v>300</v>
      </c>
      <c r="F534" s="2">
        <v>450</v>
      </c>
      <c r="G534" s="258">
        <v>350</v>
      </c>
      <c r="H534" s="258"/>
      <c r="I534" s="103">
        <v>320</v>
      </c>
      <c r="J534" s="260">
        <v>1</v>
      </c>
      <c r="K534" s="103"/>
      <c r="L534" s="151"/>
      <c r="M534" s="103"/>
      <c r="N534" s="65">
        <v>1</v>
      </c>
      <c r="O534" s="45">
        <f t="shared" si="322"/>
        <v>350</v>
      </c>
      <c r="P534" s="151">
        <f t="shared" si="295"/>
        <v>350</v>
      </c>
      <c r="Q534" s="103">
        <f t="shared" si="323"/>
        <v>350</v>
      </c>
      <c r="R534" s="103">
        <f t="shared" si="324"/>
        <v>350</v>
      </c>
      <c r="S534" s="151">
        <f t="shared" si="325"/>
        <v>350</v>
      </c>
      <c r="T534" s="151">
        <f t="shared" si="319"/>
        <v>350</v>
      </c>
      <c r="U534" s="151">
        <f t="shared" si="319"/>
        <v>350</v>
      </c>
      <c r="V534" s="151">
        <f t="shared" si="319"/>
        <v>350</v>
      </c>
      <c r="W534" s="151">
        <f t="shared" si="320"/>
        <v>350</v>
      </c>
      <c r="X534" s="151">
        <f t="shared" si="321"/>
        <v>350</v>
      </c>
      <c r="Y534" s="151" t="s">
        <v>2292</v>
      </c>
      <c r="Z534" s="103" t="s">
        <v>2292</v>
      </c>
      <c r="AA534" s="206" t="s">
        <v>2986</v>
      </c>
    </row>
    <row r="535" spans="1:27" s="18" customFormat="1" ht="37.5" customHeight="1" x14ac:dyDescent="0.3">
      <c r="A535" s="211">
        <v>15</v>
      </c>
      <c r="B535" s="206" t="s">
        <v>3019</v>
      </c>
      <c r="C535" s="206" t="s">
        <v>3020</v>
      </c>
      <c r="D535" s="206" t="s">
        <v>3021</v>
      </c>
      <c r="E535" s="2">
        <v>300</v>
      </c>
      <c r="F535" s="2">
        <v>500</v>
      </c>
      <c r="G535" s="258">
        <v>400</v>
      </c>
      <c r="H535" s="258"/>
      <c r="I535" s="103">
        <v>320</v>
      </c>
      <c r="J535" s="260">
        <v>1</v>
      </c>
      <c r="K535" s="103"/>
      <c r="L535" s="151"/>
      <c r="M535" s="103"/>
      <c r="N535" s="65">
        <v>1</v>
      </c>
      <c r="O535" s="45">
        <f t="shared" si="322"/>
        <v>400</v>
      </c>
      <c r="P535" s="151">
        <f t="shared" si="295"/>
        <v>400</v>
      </c>
      <c r="Q535" s="103">
        <f t="shared" si="323"/>
        <v>400</v>
      </c>
      <c r="R535" s="103">
        <f t="shared" si="324"/>
        <v>400</v>
      </c>
      <c r="S535" s="151">
        <f t="shared" si="325"/>
        <v>400</v>
      </c>
      <c r="T535" s="151">
        <f t="shared" si="319"/>
        <v>400</v>
      </c>
      <c r="U535" s="151">
        <f t="shared" si="319"/>
        <v>400</v>
      </c>
      <c r="V535" s="151">
        <f t="shared" si="319"/>
        <v>400</v>
      </c>
      <c r="W535" s="151">
        <f t="shared" si="320"/>
        <v>400</v>
      </c>
      <c r="X535" s="151">
        <f t="shared" si="321"/>
        <v>400</v>
      </c>
      <c r="Y535" s="151" t="s">
        <v>2292</v>
      </c>
      <c r="Z535" s="103" t="s">
        <v>2292</v>
      </c>
      <c r="AA535" s="206" t="s">
        <v>2986</v>
      </c>
    </row>
    <row r="536" spans="1:27" s="18" customFormat="1" ht="37.5" customHeight="1" x14ac:dyDescent="0.3">
      <c r="A536" s="211">
        <v>16</v>
      </c>
      <c r="B536" s="206" t="s">
        <v>3022</v>
      </c>
      <c r="C536" s="206" t="s">
        <v>3023</v>
      </c>
      <c r="D536" s="206" t="s">
        <v>2585</v>
      </c>
      <c r="E536" s="2">
        <v>300</v>
      </c>
      <c r="F536" s="2">
        <v>550</v>
      </c>
      <c r="G536" s="258">
        <v>400</v>
      </c>
      <c r="H536" s="258"/>
      <c r="I536" s="103">
        <v>320</v>
      </c>
      <c r="J536" s="260">
        <v>1</v>
      </c>
      <c r="K536" s="103"/>
      <c r="L536" s="151"/>
      <c r="M536" s="103"/>
      <c r="N536" s="65">
        <v>1</v>
      </c>
      <c r="O536" s="45">
        <f t="shared" si="322"/>
        <v>400</v>
      </c>
      <c r="P536" s="151">
        <f t="shared" si="295"/>
        <v>400</v>
      </c>
      <c r="Q536" s="103">
        <f t="shared" si="323"/>
        <v>400</v>
      </c>
      <c r="R536" s="103">
        <f t="shared" si="324"/>
        <v>400</v>
      </c>
      <c r="S536" s="151">
        <f t="shared" si="325"/>
        <v>400</v>
      </c>
      <c r="T536" s="151">
        <f t="shared" si="319"/>
        <v>400</v>
      </c>
      <c r="U536" s="151">
        <f t="shared" si="319"/>
        <v>400</v>
      </c>
      <c r="V536" s="151">
        <f t="shared" si="319"/>
        <v>400</v>
      </c>
      <c r="W536" s="151">
        <f t="shared" si="320"/>
        <v>400</v>
      </c>
      <c r="X536" s="151">
        <f t="shared" si="321"/>
        <v>400</v>
      </c>
      <c r="Y536" s="151" t="s">
        <v>2292</v>
      </c>
      <c r="Z536" s="103" t="s">
        <v>2292</v>
      </c>
      <c r="AA536" s="206" t="s">
        <v>2986</v>
      </c>
    </row>
    <row r="537" spans="1:27" s="18" customFormat="1" ht="36" customHeight="1" x14ac:dyDescent="0.3">
      <c r="A537" s="325">
        <v>17</v>
      </c>
      <c r="B537" s="332" t="s">
        <v>3024</v>
      </c>
      <c r="C537" s="206" t="s">
        <v>1190</v>
      </c>
      <c r="D537" s="206" t="s">
        <v>1188</v>
      </c>
      <c r="E537" s="2">
        <v>570</v>
      </c>
      <c r="F537" s="2">
        <v>1250</v>
      </c>
      <c r="G537" s="258">
        <v>900</v>
      </c>
      <c r="H537" s="258"/>
      <c r="I537" s="103">
        <v>600</v>
      </c>
      <c r="J537" s="260">
        <v>1</v>
      </c>
      <c r="K537" s="103"/>
      <c r="L537" s="151"/>
      <c r="M537" s="103"/>
      <c r="N537" s="65">
        <v>1</v>
      </c>
      <c r="O537" s="45">
        <f t="shared" si="322"/>
        <v>900</v>
      </c>
      <c r="P537" s="151">
        <f t="shared" si="295"/>
        <v>900</v>
      </c>
      <c r="Q537" s="103">
        <f t="shared" si="323"/>
        <v>900</v>
      </c>
      <c r="R537" s="103">
        <f t="shared" si="324"/>
        <v>900</v>
      </c>
      <c r="S537" s="151">
        <f t="shared" si="325"/>
        <v>900</v>
      </c>
      <c r="T537" s="151">
        <f t="shared" si="319"/>
        <v>900</v>
      </c>
      <c r="U537" s="151">
        <f t="shared" si="319"/>
        <v>900</v>
      </c>
      <c r="V537" s="151">
        <f t="shared" si="319"/>
        <v>900</v>
      </c>
      <c r="W537" s="151">
        <f t="shared" si="320"/>
        <v>900</v>
      </c>
      <c r="X537" s="151">
        <f t="shared" si="321"/>
        <v>900</v>
      </c>
      <c r="Y537" s="151" t="s">
        <v>2292</v>
      </c>
      <c r="Z537" s="103" t="s">
        <v>2292</v>
      </c>
      <c r="AA537" s="206" t="s">
        <v>2986</v>
      </c>
    </row>
    <row r="538" spans="1:27" s="18" customFormat="1" ht="37.5" customHeight="1" x14ac:dyDescent="0.3">
      <c r="A538" s="335"/>
      <c r="B538" s="334"/>
      <c r="C538" s="206" t="s">
        <v>3025</v>
      </c>
      <c r="D538" s="206" t="s">
        <v>3026</v>
      </c>
      <c r="E538" s="2">
        <v>500</v>
      </c>
      <c r="F538" s="2">
        <v>1000</v>
      </c>
      <c r="G538" s="258">
        <v>750</v>
      </c>
      <c r="H538" s="258"/>
      <c r="I538" s="103">
        <v>520</v>
      </c>
      <c r="J538" s="260">
        <v>1</v>
      </c>
      <c r="K538" s="103"/>
      <c r="L538" s="151"/>
      <c r="M538" s="103"/>
      <c r="N538" s="65">
        <v>1</v>
      </c>
      <c r="O538" s="45">
        <f t="shared" si="322"/>
        <v>750</v>
      </c>
      <c r="P538" s="151">
        <f t="shared" si="295"/>
        <v>750</v>
      </c>
      <c r="Q538" s="103">
        <f t="shared" si="323"/>
        <v>750</v>
      </c>
      <c r="R538" s="103">
        <f t="shared" si="324"/>
        <v>750</v>
      </c>
      <c r="S538" s="151">
        <f t="shared" si="325"/>
        <v>750</v>
      </c>
      <c r="T538" s="151">
        <f t="shared" si="319"/>
        <v>750</v>
      </c>
      <c r="U538" s="151">
        <f t="shared" si="319"/>
        <v>750</v>
      </c>
      <c r="V538" s="151">
        <f t="shared" si="319"/>
        <v>750</v>
      </c>
      <c r="W538" s="151">
        <f t="shared" si="320"/>
        <v>750</v>
      </c>
      <c r="X538" s="151">
        <f t="shared" si="321"/>
        <v>750</v>
      </c>
      <c r="Y538" s="151" t="s">
        <v>2292</v>
      </c>
      <c r="Z538" s="103" t="s">
        <v>2292</v>
      </c>
      <c r="AA538" s="206" t="s">
        <v>2986</v>
      </c>
    </row>
    <row r="539" spans="1:27" s="18" customFormat="1" ht="37.5" customHeight="1" x14ac:dyDescent="0.3">
      <c r="A539" s="326"/>
      <c r="B539" s="333"/>
      <c r="C539" s="206" t="s">
        <v>3027</v>
      </c>
      <c r="D539" s="206" t="s">
        <v>1191</v>
      </c>
      <c r="E539" s="2">
        <v>250</v>
      </c>
      <c r="F539" s="2">
        <v>500</v>
      </c>
      <c r="G539" s="258">
        <v>350</v>
      </c>
      <c r="H539" s="258"/>
      <c r="I539" s="103">
        <v>280</v>
      </c>
      <c r="J539" s="260">
        <v>1</v>
      </c>
      <c r="K539" s="103"/>
      <c r="L539" s="151"/>
      <c r="M539" s="103"/>
      <c r="N539" s="65">
        <v>1</v>
      </c>
      <c r="O539" s="45">
        <f t="shared" si="322"/>
        <v>350</v>
      </c>
      <c r="P539" s="151">
        <f t="shared" si="295"/>
        <v>350</v>
      </c>
      <c r="Q539" s="103">
        <f t="shared" si="323"/>
        <v>350</v>
      </c>
      <c r="R539" s="103">
        <f t="shared" si="324"/>
        <v>350</v>
      </c>
      <c r="S539" s="151">
        <f t="shared" si="325"/>
        <v>350</v>
      </c>
      <c r="T539" s="151">
        <f t="shared" si="319"/>
        <v>350</v>
      </c>
      <c r="U539" s="151">
        <f t="shared" si="319"/>
        <v>350</v>
      </c>
      <c r="V539" s="151">
        <f t="shared" si="319"/>
        <v>350</v>
      </c>
      <c r="W539" s="151">
        <f t="shared" si="320"/>
        <v>350</v>
      </c>
      <c r="X539" s="151">
        <f t="shared" si="321"/>
        <v>350</v>
      </c>
      <c r="Y539" s="151" t="s">
        <v>2292</v>
      </c>
      <c r="Z539" s="103" t="s">
        <v>2292</v>
      </c>
      <c r="AA539" s="206" t="s">
        <v>2986</v>
      </c>
    </row>
    <row r="540" spans="1:27" s="18" customFormat="1" ht="37.5" x14ac:dyDescent="0.3">
      <c r="A540" s="211">
        <v>18</v>
      </c>
      <c r="B540" s="206" t="s">
        <v>3028</v>
      </c>
      <c r="C540" s="206" t="s">
        <v>1193</v>
      </c>
      <c r="D540" s="206" t="s">
        <v>3029</v>
      </c>
      <c r="E540" s="2">
        <v>200</v>
      </c>
      <c r="F540" s="2">
        <v>400</v>
      </c>
      <c r="G540" s="258">
        <v>300</v>
      </c>
      <c r="H540" s="258"/>
      <c r="I540" s="103">
        <v>220</v>
      </c>
      <c r="J540" s="260">
        <v>1</v>
      </c>
      <c r="K540" s="103"/>
      <c r="L540" s="151"/>
      <c r="M540" s="103"/>
      <c r="N540" s="65">
        <v>1</v>
      </c>
      <c r="O540" s="45">
        <f t="shared" si="322"/>
        <v>300</v>
      </c>
      <c r="P540" s="151">
        <f t="shared" si="295"/>
        <v>300</v>
      </c>
      <c r="Q540" s="103">
        <f t="shared" si="323"/>
        <v>300</v>
      </c>
      <c r="R540" s="103">
        <f t="shared" si="324"/>
        <v>300</v>
      </c>
      <c r="S540" s="151">
        <f t="shared" si="325"/>
        <v>300</v>
      </c>
      <c r="T540" s="151">
        <f t="shared" ref="T540:T547" si="326">P540</f>
        <v>300</v>
      </c>
      <c r="U540" s="151">
        <f t="shared" ref="U540:U547" si="327">Q540</f>
        <v>300</v>
      </c>
      <c r="V540" s="151">
        <f t="shared" ref="V540:V547" si="328">R540</f>
        <v>300</v>
      </c>
      <c r="W540" s="151">
        <f t="shared" si="320"/>
        <v>300</v>
      </c>
      <c r="X540" s="151">
        <f t="shared" si="321"/>
        <v>300</v>
      </c>
      <c r="Y540" s="151" t="s">
        <v>2292</v>
      </c>
      <c r="Z540" s="103" t="s">
        <v>2292</v>
      </c>
      <c r="AA540" s="206" t="s">
        <v>2986</v>
      </c>
    </row>
    <row r="541" spans="1:27" s="18" customFormat="1" ht="23.25" customHeight="1" x14ac:dyDescent="0.3">
      <c r="A541" s="325">
        <v>19</v>
      </c>
      <c r="B541" s="332" t="s">
        <v>192</v>
      </c>
      <c r="C541" s="206" t="s">
        <v>1194</v>
      </c>
      <c r="D541" s="206" t="s">
        <v>685</v>
      </c>
      <c r="E541" s="2">
        <v>150</v>
      </c>
      <c r="F541" s="2">
        <v>150</v>
      </c>
      <c r="G541" s="258">
        <v>150</v>
      </c>
      <c r="H541" s="258"/>
      <c r="I541" s="103">
        <v>180</v>
      </c>
      <c r="J541" s="260">
        <v>1</v>
      </c>
      <c r="K541" s="103"/>
      <c r="L541" s="151"/>
      <c r="M541" s="103"/>
      <c r="N541" s="65">
        <v>1</v>
      </c>
      <c r="O541" s="45">
        <f t="shared" si="322"/>
        <v>150</v>
      </c>
      <c r="P541" s="151">
        <f t="shared" si="295"/>
        <v>150</v>
      </c>
      <c r="Q541" s="103">
        <f t="shared" si="323"/>
        <v>150</v>
      </c>
      <c r="R541" s="103">
        <f t="shared" si="324"/>
        <v>150</v>
      </c>
      <c r="S541" s="151">
        <f t="shared" si="325"/>
        <v>150</v>
      </c>
      <c r="T541" s="151">
        <f t="shared" si="326"/>
        <v>150</v>
      </c>
      <c r="U541" s="151">
        <f t="shared" si="327"/>
        <v>150</v>
      </c>
      <c r="V541" s="151">
        <f t="shared" si="328"/>
        <v>150</v>
      </c>
      <c r="W541" s="151">
        <f t="shared" si="320"/>
        <v>150</v>
      </c>
      <c r="X541" s="151">
        <f t="shared" si="321"/>
        <v>150</v>
      </c>
      <c r="Y541" s="155" t="s">
        <v>2292</v>
      </c>
      <c r="Z541" s="48" t="s">
        <v>2292</v>
      </c>
      <c r="AA541" s="206"/>
    </row>
    <row r="542" spans="1:27" s="18" customFormat="1" ht="37.5" customHeight="1" x14ac:dyDescent="0.3">
      <c r="A542" s="335"/>
      <c r="B542" s="334"/>
      <c r="C542" s="206" t="s">
        <v>3030</v>
      </c>
      <c r="D542" s="206" t="s">
        <v>3031</v>
      </c>
      <c r="E542" s="2">
        <v>150</v>
      </c>
      <c r="F542" s="2">
        <v>150</v>
      </c>
      <c r="G542" s="258">
        <v>150</v>
      </c>
      <c r="H542" s="258"/>
      <c r="I542" s="103">
        <v>170</v>
      </c>
      <c r="J542" s="260">
        <v>1</v>
      </c>
      <c r="K542" s="103"/>
      <c r="L542" s="151"/>
      <c r="M542" s="103"/>
      <c r="N542" s="65">
        <v>1</v>
      </c>
      <c r="O542" s="45">
        <f t="shared" si="322"/>
        <v>150</v>
      </c>
      <c r="P542" s="151">
        <f t="shared" si="295"/>
        <v>150</v>
      </c>
      <c r="Q542" s="103">
        <f t="shared" si="323"/>
        <v>150</v>
      </c>
      <c r="R542" s="103">
        <f t="shared" si="324"/>
        <v>150</v>
      </c>
      <c r="S542" s="151">
        <f t="shared" si="325"/>
        <v>150</v>
      </c>
      <c r="T542" s="151">
        <f t="shared" si="326"/>
        <v>150</v>
      </c>
      <c r="U542" s="151">
        <f t="shared" si="327"/>
        <v>150</v>
      </c>
      <c r="V542" s="151">
        <f t="shared" si="328"/>
        <v>150</v>
      </c>
      <c r="W542" s="151">
        <f t="shared" si="320"/>
        <v>150</v>
      </c>
      <c r="X542" s="151">
        <f t="shared" si="321"/>
        <v>150</v>
      </c>
      <c r="Y542" s="151" t="s">
        <v>2292</v>
      </c>
      <c r="Z542" s="103" t="s">
        <v>2292</v>
      </c>
      <c r="AA542" s="206" t="s">
        <v>2986</v>
      </c>
    </row>
    <row r="543" spans="1:27" s="18" customFormat="1" ht="37.5" customHeight="1" x14ac:dyDescent="0.3">
      <c r="A543" s="335"/>
      <c r="B543" s="334"/>
      <c r="C543" s="206" t="s">
        <v>3032</v>
      </c>
      <c r="D543" s="206" t="s">
        <v>3033</v>
      </c>
      <c r="E543" s="2">
        <v>150</v>
      </c>
      <c r="F543" s="2">
        <v>150</v>
      </c>
      <c r="G543" s="258">
        <v>150</v>
      </c>
      <c r="H543" s="258"/>
      <c r="I543" s="103">
        <v>160</v>
      </c>
      <c r="J543" s="260">
        <v>1</v>
      </c>
      <c r="K543" s="103"/>
      <c r="L543" s="151"/>
      <c r="M543" s="103"/>
      <c r="N543" s="65">
        <v>1</v>
      </c>
      <c r="O543" s="45">
        <f t="shared" si="322"/>
        <v>150</v>
      </c>
      <c r="P543" s="151">
        <f t="shared" si="295"/>
        <v>150</v>
      </c>
      <c r="Q543" s="103">
        <f t="shared" si="323"/>
        <v>150</v>
      </c>
      <c r="R543" s="103">
        <f t="shared" si="324"/>
        <v>150</v>
      </c>
      <c r="S543" s="151">
        <f t="shared" si="325"/>
        <v>150</v>
      </c>
      <c r="T543" s="151">
        <f t="shared" si="326"/>
        <v>150</v>
      </c>
      <c r="U543" s="151">
        <f t="shared" si="327"/>
        <v>150</v>
      </c>
      <c r="V543" s="151">
        <f t="shared" si="328"/>
        <v>150</v>
      </c>
      <c r="W543" s="151">
        <f t="shared" si="320"/>
        <v>150</v>
      </c>
      <c r="X543" s="151">
        <f t="shared" si="321"/>
        <v>150</v>
      </c>
      <c r="Y543" s="151" t="s">
        <v>2292</v>
      </c>
      <c r="Z543" s="103" t="s">
        <v>2292</v>
      </c>
      <c r="AA543" s="206" t="s">
        <v>2986</v>
      </c>
    </row>
    <row r="544" spans="1:27" s="18" customFormat="1" ht="37.5" customHeight="1" x14ac:dyDescent="0.3">
      <c r="A544" s="326"/>
      <c r="B544" s="333"/>
      <c r="C544" s="206" t="s">
        <v>9</v>
      </c>
      <c r="D544" s="206" t="s">
        <v>3034</v>
      </c>
      <c r="E544" s="2">
        <v>150</v>
      </c>
      <c r="F544" s="2">
        <v>150</v>
      </c>
      <c r="G544" s="258">
        <v>150</v>
      </c>
      <c r="H544" s="258"/>
      <c r="I544" s="103">
        <v>170</v>
      </c>
      <c r="J544" s="260">
        <v>1</v>
      </c>
      <c r="K544" s="103"/>
      <c r="L544" s="151"/>
      <c r="M544" s="103"/>
      <c r="N544" s="65">
        <v>1</v>
      </c>
      <c r="O544" s="45">
        <f t="shared" si="322"/>
        <v>150</v>
      </c>
      <c r="P544" s="151">
        <f t="shared" si="295"/>
        <v>150</v>
      </c>
      <c r="Q544" s="103">
        <f t="shared" si="323"/>
        <v>150</v>
      </c>
      <c r="R544" s="103">
        <f t="shared" si="324"/>
        <v>150</v>
      </c>
      <c r="S544" s="151">
        <f t="shared" si="325"/>
        <v>150</v>
      </c>
      <c r="T544" s="151">
        <f t="shared" si="326"/>
        <v>150</v>
      </c>
      <c r="U544" s="151">
        <f t="shared" si="327"/>
        <v>150</v>
      </c>
      <c r="V544" s="151">
        <f t="shared" si="328"/>
        <v>150</v>
      </c>
      <c r="W544" s="151">
        <f t="shared" si="320"/>
        <v>150</v>
      </c>
      <c r="X544" s="151">
        <f t="shared" si="321"/>
        <v>150</v>
      </c>
      <c r="Y544" s="151" t="s">
        <v>2292</v>
      </c>
      <c r="Z544" s="103" t="s">
        <v>2292</v>
      </c>
      <c r="AA544" s="206" t="s">
        <v>2986</v>
      </c>
    </row>
    <row r="545" spans="1:28" s="18" customFormat="1" ht="37.5" x14ac:dyDescent="0.3">
      <c r="A545" s="211">
        <v>20</v>
      </c>
      <c r="B545" s="329" t="s">
        <v>3035</v>
      </c>
      <c r="C545" s="324"/>
      <c r="D545" s="206"/>
      <c r="E545" s="2">
        <v>120</v>
      </c>
      <c r="F545" s="2">
        <v>120</v>
      </c>
      <c r="G545" s="258">
        <v>120</v>
      </c>
      <c r="H545" s="258"/>
      <c r="I545" s="103">
        <v>130</v>
      </c>
      <c r="J545" s="260">
        <v>1</v>
      </c>
      <c r="K545" s="103"/>
      <c r="L545" s="151"/>
      <c r="M545" s="103"/>
      <c r="N545" s="65">
        <v>1</v>
      </c>
      <c r="O545" s="45">
        <f t="shared" si="322"/>
        <v>120</v>
      </c>
      <c r="P545" s="151">
        <f t="shared" si="295"/>
        <v>120</v>
      </c>
      <c r="Q545" s="103">
        <f t="shared" si="323"/>
        <v>120</v>
      </c>
      <c r="R545" s="103">
        <f t="shared" si="324"/>
        <v>120</v>
      </c>
      <c r="S545" s="151">
        <f t="shared" si="325"/>
        <v>120</v>
      </c>
      <c r="T545" s="151">
        <f t="shared" si="326"/>
        <v>120</v>
      </c>
      <c r="U545" s="151">
        <f t="shared" si="327"/>
        <v>120</v>
      </c>
      <c r="V545" s="151">
        <f t="shared" si="328"/>
        <v>120</v>
      </c>
      <c r="W545" s="151">
        <f t="shared" si="320"/>
        <v>120</v>
      </c>
      <c r="X545" s="151">
        <f t="shared" si="321"/>
        <v>120</v>
      </c>
      <c r="Y545" s="151" t="s">
        <v>2292</v>
      </c>
      <c r="Z545" s="103" t="s">
        <v>2292</v>
      </c>
      <c r="AA545" s="206" t="s">
        <v>2986</v>
      </c>
    </row>
    <row r="546" spans="1:28" s="18" customFormat="1" ht="37.5" x14ac:dyDescent="0.3">
      <c r="A546" s="211">
        <v>21</v>
      </c>
      <c r="B546" s="329" t="s">
        <v>3036</v>
      </c>
      <c r="C546" s="331"/>
      <c r="D546" s="206"/>
      <c r="E546" s="2">
        <v>150</v>
      </c>
      <c r="F546" s="2">
        <v>150</v>
      </c>
      <c r="G546" s="258">
        <v>150</v>
      </c>
      <c r="H546" s="258"/>
      <c r="I546" s="103">
        <v>160</v>
      </c>
      <c r="J546" s="260">
        <v>1</v>
      </c>
      <c r="K546" s="103"/>
      <c r="L546" s="151"/>
      <c r="M546" s="103"/>
      <c r="N546" s="65">
        <v>1</v>
      </c>
      <c r="O546" s="45">
        <f t="shared" si="322"/>
        <v>150</v>
      </c>
      <c r="P546" s="151">
        <f t="shared" si="295"/>
        <v>150</v>
      </c>
      <c r="Q546" s="103">
        <f t="shared" si="323"/>
        <v>150</v>
      </c>
      <c r="R546" s="103">
        <f t="shared" si="324"/>
        <v>150</v>
      </c>
      <c r="S546" s="151">
        <f t="shared" si="325"/>
        <v>150</v>
      </c>
      <c r="T546" s="151">
        <f t="shared" si="326"/>
        <v>150</v>
      </c>
      <c r="U546" s="151">
        <f t="shared" si="327"/>
        <v>150</v>
      </c>
      <c r="V546" s="151">
        <f t="shared" si="328"/>
        <v>150</v>
      </c>
      <c r="W546" s="151">
        <f t="shared" si="320"/>
        <v>150</v>
      </c>
      <c r="X546" s="151">
        <f t="shared" si="321"/>
        <v>150</v>
      </c>
      <c r="Y546" s="151" t="s">
        <v>2292</v>
      </c>
      <c r="Z546" s="103" t="s">
        <v>2292</v>
      </c>
      <c r="AA546" s="206" t="s">
        <v>2986</v>
      </c>
    </row>
    <row r="547" spans="1:28" s="18" customFormat="1" ht="39.75" customHeight="1" x14ac:dyDescent="0.3">
      <c r="A547" s="211">
        <v>22</v>
      </c>
      <c r="B547" s="206" t="s">
        <v>3037</v>
      </c>
      <c r="C547" s="206" t="s">
        <v>1195</v>
      </c>
      <c r="D547" s="206" t="s">
        <v>3038</v>
      </c>
      <c r="E547" s="2">
        <v>150</v>
      </c>
      <c r="F547" s="2">
        <v>150</v>
      </c>
      <c r="G547" s="258">
        <v>150</v>
      </c>
      <c r="H547" s="258"/>
      <c r="I547" s="103">
        <v>160</v>
      </c>
      <c r="J547" s="260">
        <v>1</v>
      </c>
      <c r="K547" s="103"/>
      <c r="L547" s="151"/>
      <c r="M547" s="103"/>
      <c r="N547" s="65">
        <v>1</v>
      </c>
      <c r="O547" s="45">
        <f t="shared" si="322"/>
        <v>150</v>
      </c>
      <c r="P547" s="151">
        <f t="shared" si="295"/>
        <v>150</v>
      </c>
      <c r="Q547" s="103">
        <f t="shared" si="323"/>
        <v>150</v>
      </c>
      <c r="R547" s="103">
        <f t="shared" si="324"/>
        <v>150</v>
      </c>
      <c r="S547" s="151">
        <f t="shared" si="325"/>
        <v>150</v>
      </c>
      <c r="T547" s="151">
        <f t="shared" si="326"/>
        <v>150</v>
      </c>
      <c r="U547" s="151">
        <f t="shared" si="327"/>
        <v>150</v>
      </c>
      <c r="V547" s="151">
        <f t="shared" si="328"/>
        <v>150</v>
      </c>
      <c r="W547" s="151">
        <f t="shared" si="320"/>
        <v>150</v>
      </c>
      <c r="X547" s="151">
        <f t="shared" si="321"/>
        <v>150</v>
      </c>
      <c r="Y547" s="151" t="s">
        <v>2292</v>
      </c>
      <c r="Z547" s="103" t="s">
        <v>2292</v>
      </c>
      <c r="AA547" s="206" t="s">
        <v>2986</v>
      </c>
    </row>
    <row r="548" spans="1:28" s="18" customFormat="1" ht="26.25" customHeight="1" x14ac:dyDescent="0.3">
      <c r="A548" s="94" t="s">
        <v>1196</v>
      </c>
      <c r="B548" s="95" t="s">
        <v>1197</v>
      </c>
      <c r="C548" s="95"/>
      <c r="D548" s="95"/>
      <c r="E548" s="97"/>
      <c r="F548" s="12"/>
      <c r="G548" s="258"/>
      <c r="H548" s="258"/>
      <c r="I548" s="275"/>
      <c r="J548" s="48"/>
      <c r="K548" s="103"/>
      <c r="L548" s="151"/>
      <c r="M548" s="103"/>
      <c r="N548" s="48"/>
      <c r="O548" s="45"/>
      <c r="P548" s="151"/>
      <c r="Q548" s="103"/>
      <c r="R548" s="103"/>
      <c r="S548" s="151"/>
      <c r="T548" s="151"/>
      <c r="U548" s="151"/>
      <c r="V548" s="151"/>
      <c r="W548" s="151"/>
      <c r="X548" s="151"/>
      <c r="Y548" s="151"/>
      <c r="Z548" s="48"/>
      <c r="AA548" s="206"/>
    </row>
    <row r="549" spans="1:28" s="18" customFormat="1" ht="37.5" customHeight="1" x14ac:dyDescent="0.3">
      <c r="A549" s="358">
        <v>1</v>
      </c>
      <c r="B549" s="340" t="s">
        <v>1198</v>
      </c>
      <c r="C549" s="98" t="s">
        <v>1199</v>
      </c>
      <c r="D549" s="98" t="s">
        <v>2352</v>
      </c>
      <c r="E549" s="2">
        <v>720</v>
      </c>
      <c r="F549" s="12">
        <v>2000</v>
      </c>
      <c r="G549" s="258">
        <v>2000</v>
      </c>
      <c r="H549" s="258"/>
      <c r="I549" s="258">
        <v>3000</v>
      </c>
      <c r="J549" s="260">
        <v>1.1000000000000001</v>
      </c>
      <c r="K549" s="103"/>
      <c r="L549" s="151"/>
      <c r="M549" s="103"/>
      <c r="N549" s="65">
        <v>1.1000000000000001</v>
      </c>
      <c r="O549" s="45">
        <f t="shared" si="322"/>
        <v>2200</v>
      </c>
      <c r="P549" s="151">
        <v>2200</v>
      </c>
      <c r="Q549" s="103">
        <f t="shared" si="323"/>
        <v>2200</v>
      </c>
      <c r="R549" s="103">
        <f t="shared" si="324"/>
        <v>2200</v>
      </c>
      <c r="S549" s="151">
        <f t="shared" si="325"/>
        <v>2200</v>
      </c>
      <c r="T549" s="151">
        <f t="shared" ref="T549:T552" si="329">P549</f>
        <v>2200</v>
      </c>
      <c r="U549" s="151">
        <f t="shared" ref="U549:U552" si="330">Q549</f>
        <v>2200</v>
      </c>
      <c r="V549" s="151">
        <f t="shared" ref="V549:V552" si="331">R549</f>
        <v>2200</v>
      </c>
      <c r="W549" s="151">
        <f t="shared" ref="W549:X552" si="332">S549</f>
        <v>2200</v>
      </c>
      <c r="X549" s="151">
        <f t="shared" si="332"/>
        <v>2200</v>
      </c>
      <c r="Y549" s="151">
        <f>S549</f>
        <v>2200</v>
      </c>
      <c r="Z549" s="48" t="s">
        <v>3341</v>
      </c>
      <c r="AA549" s="206"/>
    </row>
    <row r="550" spans="1:28" s="18" customFormat="1" ht="40.5" customHeight="1" x14ac:dyDescent="0.3">
      <c r="A550" s="359"/>
      <c r="B550" s="341"/>
      <c r="C550" s="98" t="s">
        <v>2352</v>
      </c>
      <c r="D550" s="98" t="s">
        <v>1200</v>
      </c>
      <c r="E550" s="2">
        <v>760</v>
      </c>
      <c r="F550" s="12">
        <v>2500</v>
      </c>
      <c r="G550" s="258">
        <v>2200</v>
      </c>
      <c r="H550" s="258"/>
      <c r="I550" s="258">
        <v>4000</v>
      </c>
      <c r="J550" s="260">
        <v>1.1000000000000001</v>
      </c>
      <c r="K550" s="103"/>
      <c r="L550" s="151"/>
      <c r="M550" s="103"/>
      <c r="N550" s="65">
        <v>1.1000000000000001</v>
      </c>
      <c r="O550" s="45">
        <f t="shared" si="322"/>
        <v>2420</v>
      </c>
      <c r="P550" s="151">
        <v>2420</v>
      </c>
      <c r="Q550" s="103">
        <f t="shared" si="323"/>
        <v>2420</v>
      </c>
      <c r="R550" s="103">
        <f t="shared" si="324"/>
        <v>2420</v>
      </c>
      <c r="S550" s="151">
        <f t="shared" si="325"/>
        <v>2420</v>
      </c>
      <c r="T550" s="151">
        <f t="shared" si="329"/>
        <v>2420</v>
      </c>
      <c r="U550" s="151">
        <f t="shared" si="330"/>
        <v>2420</v>
      </c>
      <c r="V550" s="151">
        <f t="shared" si="331"/>
        <v>2420</v>
      </c>
      <c r="W550" s="151">
        <f t="shared" si="332"/>
        <v>2420</v>
      </c>
      <c r="X550" s="151">
        <f t="shared" si="332"/>
        <v>2420</v>
      </c>
      <c r="Y550" s="151">
        <f t="shared" ref="Y550:Y553" si="333">S550</f>
        <v>2420</v>
      </c>
      <c r="Z550" s="48" t="s">
        <v>3341</v>
      </c>
      <c r="AA550" s="206"/>
    </row>
    <row r="551" spans="1:28" s="18" customFormat="1" ht="37.5" customHeight="1" x14ac:dyDescent="0.3">
      <c r="A551" s="359"/>
      <c r="B551" s="341"/>
      <c r="C551" s="98" t="s">
        <v>1200</v>
      </c>
      <c r="D551" s="98" t="s">
        <v>1201</v>
      </c>
      <c r="E551" s="2">
        <v>700</v>
      </c>
      <c r="F551" s="12">
        <v>2000</v>
      </c>
      <c r="G551" s="258">
        <v>1500</v>
      </c>
      <c r="H551" s="258"/>
      <c r="I551" s="258">
        <v>2600</v>
      </c>
      <c r="J551" s="260">
        <v>1.1000000000000001</v>
      </c>
      <c r="K551" s="103"/>
      <c r="L551" s="151"/>
      <c r="M551" s="103"/>
      <c r="N551" s="65">
        <v>1.1000000000000001</v>
      </c>
      <c r="O551" s="45">
        <f t="shared" si="322"/>
        <v>1650.0000000000002</v>
      </c>
      <c r="P551" s="151">
        <v>1650.0000000000002</v>
      </c>
      <c r="Q551" s="103">
        <f t="shared" si="323"/>
        <v>1650.0000000000002</v>
      </c>
      <c r="R551" s="103">
        <f t="shared" si="324"/>
        <v>1650.0000000000002</v>
      </c>
      <c r="S551" s="151">
        <f t="shared" si="325"/>
        <v>1650.0000000000002</v>
      </c>
      <c r="T551" s="151">
        <f t="shared" si="329"/>
        <v>1650.0000000000002</v>
      </c>
      <c r="U551" s="151">
        <f t="shared" si="330"/>
        <v>1650.0000000000002</v>
      </c>
      <c r="V551" s="151">
        <f t="shared" si="331"/>
        <v>1650.0000000000002</v>
      </c>
      <c r="W551" s="151">
        <f t="shared" si="332"/>
        <v>1650.0000000000002</v>
      </c>
      <c r="X551" s="151">
        <f t="shared" si="332"/>
        <v>1650.0000000000002</v>
      </c>
      <c r="Y551" s="151">
        <f t="shared" si="333"/>
        <v>1650.0000000000002</v>
      </c>
      <c r="Z551" s="48" t="s">
        <v>3341</v>
      </c>
      <c r="AA551" s="206"/>
    </row>
    <row r="552" spans="1:28" s="18" customFormat="1" ht="22.5" customHeight="1" x14ac:dyDescent="0.3">
      <c r="A552" s="360"/>
      <c r="B552" s="342"/>
      <c r="C552" s="98" t="s">
        <v>1201</v>
      </c>
      <c r="D552" s="98" t="s">
        <v>1202</v>
      </c>
      <c r="E552" s="2">
        <v>740</v>
      </c>
      <c r="F552" s="12">
        <v>2100</v>
      </c>
      <c r="G552" s="258">
        <v>1600</v>
      </c>
      <c r="H552" s="258"/>
      <c r="I552" s="258">
        <v>3000</v>
      </c>
      <c r="J552" s="260">
        <v>1.1000000000000001</v>
      </c>
      <c r="K552" s="103"/>
      <c r="L552" s="151"/>
      <c r="M552" s="103"/>
      <c r="N552" s="65">
        <v>1.1000000000000001</v>
      </c>
      <c r="O552" s="45">
        <f t="shared" si="322"/>
        <v>1760.0000000000002</v>
      </c>
      <c r="P552" s="151">
        <v>1760.0000000000002</v>
      </c>
      <c r="Q552" s="103">
        <f t="shared" si="323"/>
        <v>1760.0000000000002</v>
      </c>
      <c r="R552" s="103">
        <f t="shared" si="324"/>
        <v>1760.0000000000002</v>
      </c>
      <c r="S552" s="151">
        <f t="shared" si="325"/>
        <v>1760.0000000000002</v>
      </c>
      <c r="T552" s="151">
        <f t="shared" si="329"/>
        <v>1760.0000000000002</v>
      </c>
      <c r="U552" s="151">
        <f t="shared" si="330"/>
        <v>1760.0000000000002</v>
      </c>
      <c r="V552" s="151">
        <f t="shared" si="331"/>
        <v>1760.0000000000002</v>
      </c>
      <c r="W552" s="151">
        <f t="shared" si="332"/>
        <v>1760.0000000000002</v>
      </c>
      <c r="X552" s="151">
        <f t="shared" si="332"/>
        <v>1760.0000000000002</v>
      </c>
      <c r="Y552" s="151">
        <f t="shared" si="333"/>
        <v>1760.0000000000002</v>
      </c>
      <c r="Z552" s="48" t="s">
        <v>3341</v>
      </c>
      <c r="AA552" s="206"/>
    </row>
    <row r="553" spans="1:28" s="18" customFormat="1" ht="21" customHeight="1" x14ac:dyDescent="0.3">
      <c r="A553" s="358">
        <v>2</v>
      </c>
      <c r="B553" s="340" t="s">
        <v>1203</v>
      </c>
      <c r="C553" s="98" t="s">
        <v>1204</v>
      </c>
      <c r="D553" s="98" t="s">
        <v>1205</v>
      </c>
      <c r="E553" s="2">
        <v>610</v>
      </c>
      <c r="F553" s="12">
        <v>3000</v>
      </c>
      <c r="G553" s="258">
        <v>2100</v>
      </c>
      <c r="H553" s="258">
        <v>3000</v>
      </c>
      <c r="I553" s="258">
        <v>3800</v>
      </c>
      <c r="J553" s="260">
        <v>1.1000000000000001</v>
      </c>
      <c r="K553" s="103">
        <v>7600</v>
      </c>
      <c r="L553" s="151">
        <v>9500</v>
      </c>
      <c r="M553" s="103">
        <v>11400</v>
      </c>
      <c r="N553" s="65">
        <v>1.1000000000000001</v>
      </c>
      <c r="O553" s="45">
        <f t="shared" si="322"/>
        <v>2310</v>
      </c>
      <c r="P553" s="151">
        <v>9500</v>
      </c>
      <c r="Q553" s="103">
        <f t="shared" si="323"/>
        <v>9500</v>
      </c>
      <c r="R553" s="103">
        <f t="shared" si="324"/>
        <v>9500</v>
      </c>
      <c r="S553" s="151">
        <v>3000</v>
      </c>
      <c r="T553" s="151">
        <v>3000</v>
      </c>
      <c r="U553" s="151">
        <v>3000</v>
      </c>
      <c r="V553" s="151">
        <v>3000</v>
      </c>
      <c r="W553" s="151">
        <v>3000</v>
      </c>
      <c r="X553" s="151">
        <v>3000</v>
      </c>
      <c r="Y553" s="151">
        <f t="shared" si="333"/>
        <v>3000</v>
      </c>
      <c r="Z553" s="48" t="s">
        <v>3341</v>
      </c>
      <c r="AA553" s="206"/>
      <c r="AB553" s="18" t="s">
        <v>3351</v>
      </c>
    </row>
    <row r="554" spans="1:28" s="18" customFormat="1" ht="18.75" customHeight="1" x14ac:dyDescent="0.3">
      <c r="A554" s="360"/>
      <c r="B554" s="342"/>
      <c r="C554" s="98" t="s">
        <v>1205</v>
      </c>
      <c r="D554" s="98" t="s">
        <v>1206</v>
      </c>
      <c r="E554" s="2">
        <v>440</v>
      </c>
      <c r="F554" s="12">
        <v>2000</v>
      </c>
      <c r="G554" s="258">
        <v>1500</v>
      </c>
      <c r="H554" s="258"/>
      <c r="I554" s="258">
        <v>2600</v>
      </c>
      <c r="J554" s="260">
        <v>1.1000000000000001</v>
      </c>
      <c r="K554" s="103"/>
      <c r="L554" s="151"/>
      <c r="M554" s="103"/>
      <c r="N554" s="65">
        <v>1.1000000000000001</v>
      </c>
      <c r="O554" s="45">
        <f t="shared" si="322"/>
        <v>1650.0000000000002</v>
      </c>
      <c r="P554" s="151">
        <f>P553-G553+G554</f>
        <v>8900</v>
      </c>
      <c r="Q554" s="103">
        <f t="shared" si="323"/>
        <v>8900</v>
      </c>
      <c r="R554" s="103">
        <f t="shared" si="324"/>
        <v>8900</v>
      </c>
      <c r="S554" s="151">
        <v>2500</v>
      </c>
      <c r="T554" s="151">
        <v>2500</v>
      </c>
      <c r="U554" s="151">
        <v>2500</v>
      </c>
      <c r="V554" s="151">
        <v>2500</v>
      </c>
      <c r="W554" s="151">
        <v>2500</v>
      </c>
      <c r="X554" s="151">
        <v>2500</v>
      </c>
      <c r="Y554" s="151">
        <f>S554</f>
        <v>2500</v>
      </c>
      <c r="Z554" s="48" t="s">
        <v>3341</v>
      </c>
      <c r="AA554" s="206"/>
    </row>
    <row r="555" spans="1:28" s="18" customFormat="1" ht="24" customHeight="1" x14ac:dyDescent="0.3">
      <c r="A555" s="358">
        <v>3</v>
      </c>
      <c r="B555" s="340" t="s">
        <v>1207</v>
      </c>
      <c r="C555" s="98" t="s">
        <v>1208</v>
      </c>
      <c r="D555" s="98" t="s">
        <v>1209</v>
      </c>
      <c r="E555" s="12">
        <v>680</v>
      </c>
      <c r="F555" s="12">
        <v>700</v>
      </c>
      <c r="G555" s="258">
        <v>700</v>
      </c>
      <c r="H555" s="258"/>
      <c r="I555" s="258">
        <v>700</v>
      </c>
      <c r="J555" s="260">
        <v>1</v>
      </c>
      <c r="K555" s="103"/>
      <c r="L555" s="151"/>
      <c r="M555" s="103"/>
      <c r="N555" s="65">
        <v>1</v>
      </c>
      <c r="O555" s="45">
        <f t="shared" si="322"/>
        <v>700</v>
      </c>
      <c r="P555" s="151">
        <f t="shared" si="295"/>
        <v>700</v>
      </c>
      <c r="Q555" s="103">
        <f t="shared" si="323"/>
        <v>700</v>
      </c>
      <c r="R555" s="103">
        <f t="shared" si="324"/>
        <v>700</v>
      </c>
      <c r="S555" s="151">
        <f>O555</f>
        <v>700</v>
      </c>
      <c r="T555" s="151">
        <f t="shared" ref="T555:V570" si="334">P555</f>
        <v>700</v>
      </c>
      <c r="U555" s="151">
        <f t="shared" si="334"/>
        <v>700</v>
      </c>
      <c r="V555" s="151">
        <f t="shared" si="334"/>
        <v>700</v>
      </c>
      <c r="W555" s="151">
        <f t="shared" ref="W555:W589" si="335">S555</f>
        <v>700</v>
      </c>
      <c r="X555" s="151">
        <f t="shared" ref="X555:X589" si="336">T555</f>
        <v>700</v>
      </c>
      <c r="Y555" s="155" t="s">
        <v>2292</v>
      </c>
      <c r="Z555" s="48" t="s">
        <v>2292</v>
      </c>
      <c r="AA555" s="206"/>
    </row>
    <row r="556" spans="1:28" s="18" customFormat="1" ht="24" customHeight="1" x14ac:dyDescent="0.3">
      <c r="A556" s="359"/>
      <c r="B556" s="341"/>
      <c r="C556" s="98" t="s">
        <v>1210</v>
      </c>
      <c r="D556" s="98" t="s">
        <v>1211</v>
      </c>
      <c r="E556" s="12">
        <v>250</v>
      </c>
      <c r="F556" s="12">
        <v>2400</v>
      </c>
      <c r="G556" s="258">
        <v>1700</v>
      </c>
      <c r="H556" s="258"/>
      <c r="I556" s="258">
        <v>2400</v>
      </c>
      <c r="J556" s="260">
        <v>1</v>
      </c>
      <c r="K556" s="103"/>
      <c r="L556" s="151"/>
      <c r="M556" s="103"/>
      <c r="N556" s="65">
        <v>1</v>
      </c>
      <c r="O556" s="45">
        <f t="shared" si="322"/>
        <v>1700</v>
      </c>
      <c r="P556" s="151">
        <f t="shared" ref="P556:P589" si="337">G556</f>
        <v>1700</v>
      </c>
      <c r="Q556" s="103">
        <f t="shared" si="323"/>
        <v>1700</v>
      </c>
      <c r="R556" s="103">
        <f t="shared" si="324"/>
        <v>1700</v>
      </c>
      <c r="S556" s="151">
        <f t="shared" ref="S556:S581" si="338">O556</f>
        <v>1700</v>
      </c>
      <c r="T556" s="151">
        <f t="shared" si="334"/>
        <v>1700</v>
      </c>
      <c r="U556" s="151">
        <f t="shared" si="334"/>
        <v>1700</v>
      </c>
      <c r="V556" s="151">
        <f t="shared" si="334"/>
        <v>1700</v>
      </c>
      <c r="W556" s="151">
        <f t="shared" si="335"/>
        <v>1700</v>
      </c>
      <c r="X556" s="151">
        <f t="shared" si="336"/>
        <v>1700</v>
      </c>
      <c r="Y556" s="155" t="s">
        <v>2292</v>
      </c>
      <c r="Z556" s="48" t="s">
        <v>2292</v>
      </c>
      <c r="AA556" s="206"/>
    </row>
    <row r="557" spans="1:28" s="18" customFormat="1" ht="24" customHeight="1" x14ac:dyDescent="0.3">
      <c r="A557" s="359"/>
      <c r="B557" s="341"/>
      <c r="C557" s="98" t="s">
        <v>1211</v>
      </c>
      <c r="D557" s="98" t="s">
        <v>1212</v>
      </c>
      <c r="E557" s="12">
        <v>150</v>
      </c>
      <c r="F557" s="12">
        <v>400</v>
      </c>
      <c r="G557" s="258">
        <v>300</v>
      </c>
      <c r="H557" s="258"/>
      <c r="I557" s="258">
        <v>400</v>
      </c>
      <c r="J557" s="260">
        <v>1</v>
      </c>
      <c r="K557" s="103"/>
      <c r="L557" s="151"/>
      <c r="M557" s="103"/>
      <c r="N557" s="65">
        <v>1</v>
      </c>
      <c r="O557" s="45">
        <f t="shared" si="322"/>
        <v>300</v>
      </c>
      <c r="P557" s="151">
        <f t="shared" si="337"/>
        <v>300</v>
      </c>
      <c r="Q557" s="103">
        <f t="shared" si="323"/>
        <v>300</v>
      </c>
      <c r="R557" s="103">
        <f t="shared" si="324"/>
        <v>300</v>
      </c>
      <c r="S557" s="151">
        <f t="shared" si="338"/>
        <v>300</v>
      </c>
      <c r="T557" s="151">
        <f t="shared" si="334"/>
        <v>300</v>
      </c>
      <c r="U557" s="151">
        <f t="shared" si="334"/>
        <v>300</v>
      </c>
      <c r="V557" s="151">
        <f t="shared" si="334"/>
        <v>300</v>
      </c>
      <c r="W557" s="151">
        <f t="shared" si="335"/>
        <v>300</v>
      </c>
      <c r="X557" s="151">
        <f t="shared" si="336"/>
        <v>300</v>
      </c>
      <c r="Y557" s="155" t="s">
        <v>2292</v>
      </c>
      <c r="Z557" s="48" t="s">
        <v>2292</v>
      </c>
      <c r="AA557" s="206"/>
    </row>
    <row r="558" spans="1:28" s="18" customFormat="1" ht="37.5" customHeight="1" x14ac:dyDescent="0.3">
      <c r="A558" s="360"/>
      <c r="B558" s="342"/>
      <c r="C558" s="98" t="s">
        <v>1213</v>
      </c>
      <c r="D558" s="98" t="s">
        <v>2353</v>
      </c>
      <c r="E558" s="12">
        <v>300</v>
      </c>
      <c r="F558" s="12">
        <v>1200</v>
      </c>
      <c r="G558" s="258">
        <v>800</v>
      </c>
      <c r="H558" s="258"/>
      <c r="I558" s="258">
        <v>1200</v>
      </c>
      <c r="J558" s="260">
        <v>1</v>
      </c>
      <c r="K558" s="103"/>
      <c r="L558" s="151"/>
      <c r="M558" s="103"/>
      <c r="N558" s="65">
        <v>1</v>
      </c>
      <c r="O558" s="45">
        <f t="shared" si="322"/>
        <v>800</v>
      </c>
      <c r="P558" s="151">
        <f t="shared" si="337"/>
        <v>800</v>
      </c>
      <c r="Q558" s="103">
        <f t="shared" si="323"/>
        <v>800</v>
      </c>
      <c r="R558" s="103">
        <f t="shared" si="324"/>
        <v>800</v>
      </c>
      <c r="S558" s="151">
        <f t="shared" si="338"/>
        <v>800</v>
      </c>
      <c r="T558" s="151">
        <f t="shared" si="334"/>
        <v>800</v>
      </c>
      <c r="U558" s="151">
        <f t="shared" si="334"/>
        <v>800</v>
      </c>
      <c r="V558" s="151">
        <f t="shared" si="334"/>
        <v>800</v>
      </c>
      <c r="W558" s="151">
        <f t="shared" si="335"/>
        <v>800</v>
      </c>
      <c r="X558" s="151">
        <f t="shared" si="336"/>
        <v>800</v>
      </c>
      <c r="Y558" s="155" t="s">
        <v>2292</v>
      </c>
      <c r="Z558" s="48" t="s">
        <v>2292</v>
      </c>
      <c r="AA558" s="206"/>
    </row>
    <row r="559" spans="1:28" s="18" customFormat="1" x14ac:dyDescent="0.3">
      <c r="A559" s="358">
        <v>4</v>
      </c>
      <c r="B559" s="340" t="s">
        <v>1214</v>
      </c>
      <c r="C559" s="98" t="s">
        <v>1215</v>
      </c>
      <c r="D559" s="98"/>
      <c r="E559" s="2"/>
      <c r="F559" s="12">
        <v>600</v>
      </c>
      <c r="G559" s="258">
        <v>400</v>
      </c>
      <c r="H559" s="258"/>
      <c r="I559" s="258">
        <v>600</v>
      </c>
      <c r="J559" s="260">
        <v>1</v>
      </c>
      <c r="K559" s="103"/>
      <c r="L559" s="151"/>
      <c r="M559" s="103"/>
      <c r="N559" s="65">
        <v>1</v>
      </c>
      <c r="O559" s="45">
        <f t="shared" si="322"/>
        <v>400</v>
      </c>
      <c r="P559" s="151">
        <f t="shared" si="337"/>
        <v>400</v>
      </c>
      <c r="Q559" s="103">
        <f t="shared" si="323"/>
        <v>400</v>
      </c>
      <c r="R559" s="103">
        <f t="shared" si="324"/>
        <v>400</v>
      </c>
      <c r="S559" s="151">
        <f t="shared" si="338"/>
        <v>400</v>
      </c>
      <c r="T559" s="151">
        <f t="shared" si="334"/>
        <v>400</v>
      </c>
      <c r="U559" s="151">
        <f t="shared" si="334"/>
        <v>400</v>
      </c>
      <c r="V559" s="151">
        <f t="shared" si="334"/>
        <v>400</v>
      </c>
      <c r="W559" s="151">
        <f t="shared" si="335"/>
        <v>400</v>
      </c>
      <c r="X559" s="151">
        <f t="shared" si="336"/>
        <v>400</v>
      </c>
      <c r="Y559" s="155" t="s">
        <v>2292</v>
      </c>
      <c r="Z559" s="48" t="s">
        <v>2292</v>
      </c>
      <c r="AA559" s="206"/>
    </row>
    <row r="560" spans="1:28" s="18" customFormat="1" x14ac:dyDescent="0.3">
      <c r="A560" s="359"/>
      <c r="B560" s="341"/>
      <c r="C560" s="98" t="s">
        <v>1216</v>
      </c>
      <c r="D560" s="98"/>
      <c r="E560" s="2"/>
      <c r="F560" s="12">
        <v>600</v>
      </c>
      <c r="G560" s="258">
        <v>400</v>
      </c>
      <c r="H560" s="258"/>
      <c r="I560" s="258">
        <v>600</v>
      </c>
      <c r="J560" s="260">
        <v>1</v>
      </c>
      <c r="K560" s="103"/>
      <c r="L560" s="151"/>
      <c r="M560" s="103"/>
      <c r="N560" s="65">
        <v>1</v>
      </c>
      <c r="O560" s="45">
        <f t="shared" si="322"/>
        <v>400</v>
      </c>
      <c r="P560" s="151">
        <f t="shared" si="337"/>
        <v>400</v>
      </c>
      <c r="Q560" s="103">
        <f t="shared" si="323"/>
        <v>400</v>
      </c>
      <c r="R560" s="103">
        <f t="shared" si="324"/>
        <v>400</v>
      </c>
      <c r="S560" s="151">
        <f t="shared" si="338"/>
        <v>400</v>
      </c>
      <c r="T560" s="151">
        <f t="shared" si="334"/>
        <v>400</v>
      </c>
      <c r="U560" s="151">
        <f t="shared" si="334"/>
        <v>400</v>
      </c>
      <c r="V560" s="151">
        <f t="shared" si="334"/>
        <v>400</v>
      </c>
      <c r="W560" s="151">
        <f t="shared" si="335"/>
        <v>400</v>
      </c>
      <c r="X560" s="151">
        <f t="shared" si="336"/>
        <v>400</v>
      </c>
      <c r="Y560" s="155" t="s">
        <v>2292</v>
      </c>
      <c r="Z560" s="48" t="s">
        <v>2292</v>
      </c>
      <c r="AA560" s="206"/>
    </row>
    <row r="561" spans="1:27" s="18" customFormat="1" ht="24" customHeight="1" x14ac:dyDescent="0.3">
      <c r="A561" s="359"/>
      <c r="B561" s="341"/>
      <c r="C561" s="98" t="s">
        <v>1217</v>
      </c>
      <c r="D561" s="98"/>
      <c r="E561" s="2"/>
      <c r="F561" s="12">
        <v>600</v>
      </c>
      <c r="G561" s="258">
        <v>400</v>
      </c>
      <c r="H561" s="258"/>
      <c r="I561" s="258">
        <v>600</v>
      </c>
      <c r="J561" s="260">
        <v>1</v>
      </c>
      <c r="K561" s="103"/>
      <c r="L561" s="151"/>
      <c r="M561" s="103"/>
      <c r="N561" s="65">
        <v>1</v>
      </c>
      <c r="O561" s="45">
        <f t="shared" si="322"/>
        <v>400</v>
      </c>
      <c r="P561" s="151">
        <f t="shared" si="337"/>
        <v>400</v>
      </c>
      <c r="Q561" s="103">
        <f t="shared" si="323"/>
        <v>400</v>
      </c>
      <c r="R561" s="103">
        <f t="shared" si="324"/>
        <v>400</v>
      </c>
      <c r="S561" s="151">
        <f t="shared" si="338"/>
        <v>400</v>
      </c>
      <c r="T561" s="151">
        <f t="shared" si="334"/>
        <v>400</v>
      </c>
      <c r="U561" s="151">
        <f t="shared" si="334"/>
        <v>400</v>
      </c>
      <c r="V561" s="151">
        <f t="shared" si="334"/>
        <v>400</v>
      </c>
      <c r="W561" s="151">
        <f t="shared" si="335"/>
        <v>400</v>
      </c>
      <c r="X561" s="151">
        <f t="shared" si="336"/>
        <v>400</v>
      </c>
      <c r="Y561" s="155" t="s">
        <v>2292</v>
      </c>
      <c r="Z561" s="48" t="s">
        <v>2292</v>
      </c>
      <c r="AA561" s="206"/>
    </row>
    <row r="562" spans="1:27" s="18" customFormat="1" ht="24" customHeight="1" x14ac:dyDescent="0.3">
      <c r="A562" s="359"/>
      <c r="B562" s="341"/>
      <c r="C562" s="98" t="s">
        <v>1218</v>
      </c>
      <c r="D562" s="98"/>
      <c r="E562" s="2"/>
      <c r="F562" s="12">
        <v>600</v>
      </c>
      <c r="G562" s="258">
        <v>400</v>
      </c>
      <c r="H562" s="258"/>
      <c r="I562" s="258">
        <v>600</v>
      </c>
      <c r="J562" s="260">
        <v>1</v>
      </c>
      <c r="K562" s="103"/>
      <c r="L562" s="151"/>
      <c r="M562" s="103"/>
      <c r="N562" s="65">
        <v>1</v>
      </c>
      <c r="O562" s="45">
        <f t="shared" si="322"/>
        <v>400</v>
      </c>
      <c r="P562" s="151">
        <f t="shared" si="337"/>
        <v>400</v>
      </c>
      <c r="Q562" s="103">
        <f t="shared" si="323"/>
        <v>400</v>
      </c>
      <c r="R562" s="103">
        <f t="shared" si="324"/>
        <v>400</v>
      </c>
      <c r="S562" s="151">
        <f t="shared" si="338"/>
        <v>400</v>
      </c>
      <c r="T562" s="151">
        <f t="shared" si="334"/>
        <v>400</v>
      </c>
      <c r="U562" s="151">
        <f t="shared" si="334"/>
        <v>400</v>
      </c>
      <c r="V562" s="151">
        <f t="shared" si="334"/>
        <v>400</v>
      </c>
      <c r="W562" s="151">
        <f t="shared" si="335"/>
        <v>400</v>
      </c>
      <c r="X562" s="151">
        <f t="shared" si="336"/>
        <v>400</v>
      </c>
      <c r="Y562" s="155" t="s">
        <v>2292</v>
      </c>
      <c r="Z562" s="48" t="s">
        <v>2292</v>
      </c>
      <c r="AA562" s="206"/>
    </row>
    <row r="563" spans="1:27" s="18" customFormat="1" ht="24" customHeight="1" x14ac:dyDescent="0.3">
      <c r="A563" s="359"/>
      <c r="B563" s="341"/>
      <c r="C563" s="98" t="s">
        <v>1219</v>
      </c>
      <c r="D563" s="98"/>
      <c r="E563" s="12"/>
      <c r="F563" s="12">
        <v>600</v>
      </c>
      <c r="G563" s="258">
        <v>400</v>
      </c>
      <c r="H563" s="258"/>
      <c r="I563" s="258">
        <v>600</v>
      </c>
      <c r="J563" s="260">
        <v>1</v>
      </c>
      <c r="K563" s="103"/>
      <c r="L563" s="151"/>
      <c r="M563" s="103"/>
      <c r="N563" s="65">
        <v>1</v>
      </c>
      <c r="O563" s="45">
        <f t="shared" si="322"/>
        <v>400</v>
      </c>
      <c r="P563" s="151">
        <f t="shared" si="337"/>
        <v>400</v>
      </c>
      <c r="Q563" s="103">
        <f t="shared" si="323"/>
        <v>400</v>
      </c>
      <c r="R563" s="103">
        <f t="shared" si="324"/>
        <v>400</v>
      </c>
      <c r="S563" s="151">
        <f t="shared" si="338"/>
        <v>400</v>
      </c>
      <c r="T563" s="151">
        <f t="shared" si="334"/>
        <v>400</v>
      </c>
      <c r="U563" s="151">
        <f t="shared" si="334"/>
        <v>400</v>
      </c>
      <c r="V563" s="151">
        <f t="shared" si="334"/>
        <v>400</v>
      </c>
      <c r="W563" s="151">
        <f t="shared" si="335"/>
        <v>400</v>
      </c>
      <c r="X563" s="151">
        <f t="shared" si="336"/>
        <v>400</v>
      </c>
      <c r="Y563" s="155" t="s">
        <v>2292</v>
      </c>
      <c r="Z563" s="48" t="s">
        <v>2292</v>
      </c>
      <c r="AA563" s="206"/>
    </row>
    <row r="564" spans="1:27" s="18" customFormat="1" ht="24" customHeight="1" x14ac:dyDescent="0.3">
      <c r="A564" s="360"/>
      <c r="B564" s="342"/>
      <c r="C564" s="98" t="s">
        <v>1220</v>
      </c>
      <c r="D564" s="98"/>
      <c r="E564" s="12"/>
      <c r="F564" s="12">
        <v>600</v>
      </c>
      <c r="G564" s="258">
        <v>400</v>
      </c>
      <c r="H564" s="258"/>
      <c r="I564" s="258">
        <v>600</v>
      </c>
      <c r="J564" s="260">
        <v>1</v>
      </c>
      <c r="K564" s="103"/>
      <c r="L564" s="151"/>
      <c r="M564" s="103"/>
      <c r="N564" s="65">
        <v>1</v>
      </c>
      <c r="O564" s="45">
        <f t="shared" si="322"/>
        <v>400</v>
      </c>
      <c r="P564" s="151">
        <f t="shared" si="337"/>
        <v>400</v>
      </c>
      <c r="Q564" s="103">
        <f t="shared" si="323"/>
        <v>400</v>
      </c>
      <c r="R564" s="103">
        <f t="shared" si="324"/>
        <v>400</v>
      </c>
      <c r="S564" s="151">
        <f t="shared" si="338"/>
        <v>400</v>
      </c>
      <c r="T564" s="151">
        <f t="shared" si="334"/>
        <v>400</v>
      </c>
      <c r="U564" s="151">
        <f t="shared" si="334"/>
        <v>400</v>
      </c>
      <c r="V564" s="151">
        <f t="shared" si="334"/>
        <v>400</v>
      </c>
      <c r="W564" s="151">
        <f t="shared" si="335"/>
        <v>400</v>
      </c>
      <c r="X564" s="151">
        <f t="shared" si="336"/>
        <v>400</v>
      </c>
      <c r="Y564" s="155" t="s">
        <v>2292</v>
      </c>
      <c r="Z564" s="48" t="s">
        <v>2292</v>
      </c>
      <c r="AA564" s="206"/>
    </row>
    <row r="565" spans="1:27" s="18" customFormat="1" x14ac:dyDescent="0.3">
      <c r="A565" s="358">
        <v>5</v>
      </c>
      <c r="B565" s="340" t="s">
        <v>3039</v>
      </c>
      <c r="C565" s="98" t="s">
        <v>1215</v>
      </c>
      <c r="D565" s="98"/>
      <c r="E565" s="2"/>
      <c r="F565" s="12">
        <v>400</v>
      </c>
      <c r="G565" s="258">
        <v>300</v>
      </c>
      <c r="H565" s="258"/>
      <c r="I565" s="258">
        <v>400</v>
      </c>
      <c r="J565" s="260">
        <v>1</v>
      </c>
      <c r="K565" s="103"/>
      <c r="L565" s="151"/>
      <c r="M565" s="103"/>
      <c r="N565" s="65">
        <v>1</v>
      </c>
      <c r="O565" s="45">
        <f t="shared" si="322"/>
        <v>300</v>
      </c>
      <c r="P565" s="151">
        <f t="shared" si="337"/>
        <v>300</v>
      </c>
      <c r="Q565" s="103">
        <f t="shared" si="323"/>
        <v>300</v>
      </c>
      <c r="R565" s="103">
        <f t="shared" si="324"/>
        <v>300</v>
      </c>
      <c r="S565" s="151">
        <f t="shared" si="338"/>
        <v>300</v>
      </c>
      <c r="T565" s="151">
        <f t="shared" si="334"/>
        <v>300</v>
      </c>
      <c r="U565" s="151">
        <f t="shared" si="334"/>
        <v>300</v>
      </c>
      <c r="V565" s="151">
        <f t="shared" si="334"/>
        <v>300</v>
      </c>
      <c r="W565" s="151">
        <f t="shared" si="335"/>
        <v>300</v>
      </c>
      <c r="X565" s="151">
        <f t="shared" si="336"/>
        <v>300</v>
      </c>
      <c r="Y565" s="155" t="s">
        <v>2292</v>
      </c>
      <c r="Z565" s="48" t="s">
        <v>2292</v>
      </c>
      <c r="AA565" s="325" t="s">
        <v>2986</v>
      </c>
    </row>
    <row r="566" spans="1:27" s="18" customFormat="1" x14ac:dyDescent="0.3">
      <c r="A566" s="359"/>
      <c r="B566" s="341"/>
      <c r="C566" s="98" t="s">
        <v>1216</v>
      </c>
      <c r="D566" s="98"/>
      <c r="E566" s="12"/>
      <c r="F566" s="12">
        <v>400</v>
      </c>
      <c r="G566" s="258">
        <v>300</v>
      </c>
      <c r="H566" s="258"/>
      <c r="I566" s="258">
        <v>400</v>
      </c>
      <c r="J566" s="260">
        <v>1</v>
      </c>
      <c r="K566" s="103"/>
      <c r="L566" s="151"/>
      <c r="M566" s="103"/>
      <c r="N566" s="65">
        <v>1</v>
      </c>
      <c r="O566" s="45">
        <f t="shared" si="322"/>
        <v>300</v>
      </c>
      <c r="P566" s="151">
        <f t="shared" si="337"/>
        <v>300</v>
      </c>
      <c r="Q566" s="103">
        <f t="shared" si="323"/>
        <v>300</v>
      </c>
      <c r="R566" s="103">
        <f t="shared" si="324"/>
        <v>300</v>
      </c>
      <c r="S566" s="151">
        <f t="shared" si="338"/>
        <v>300</v>
      </c>
      <c r="T566" s="151">
        <f t="shared" si="334"/>
        <v>300</v>
      </c>
      <c r="U566" s="151">
        <f t="shared" si="334"/>
        <v>300</v>
      </c>
      <c r="V566" s="151">
        <f t="shared" si="334"/>
        <v>300</v>
      </c>
      <c r="W566" s="151">
        <f t="shared" si="335"/>
        <v>300</v>
      </c>
      <c r="X566" s="151">
        <f t="shared" si="336"/>
        <v>300</v>
      </c>
      <c r="Y566" s="155" t="s">
        <v>2292</v>
      </c>
      <c r="Z566" s="48" t="s">
        <v>2292</v>
      </c>
      <c r="AA566" s="335"/>
    </row>
    <row r="567" spans="1:27" s="18" customFormat="1" x14ac:dyDescent="0.3">
      <c r="A567" s="359"/>
      <c r="B567" s="341"/>
      <c r="C567" s="98" t="s">
        <v>1217</v>
      </c>
      <c r="D567" s="98"/>
      <c r="E567" s="2"/>
      <c r="F567" s="12">
        <v>400</v>
      </c>
      <c r="G567" s="258">
        <v>300</v>
      </c>
      <c r="H567" s="258"/>
      <c r="I567" s="258">
        <v>400</v>
      </c>
      <c r="J567" s="260">
        <v>1</v>
      </c>
      <c r="K567" s="103"/>
      <c r="L567" s="151"/>
      <c r="M567" s="103"/>
      <c r="N567" s="65">
        <v>1</v>
      </c>
      <c r="O567" s="45">
        <f t="shared" si="322"/>
        <v>300</v>
      </c>
      <c r="P567" s="151">
        <f t="shared" si="337"/>
        <v>300</v>
      </c>
      <c r="Q567" s="103">
        <f t="shared" si="323"/>
        <v>300</v>
      </c>
      <c r="R567" s="103">
        <f t="shared" si="324"/>
        <v>300</v>
      </c>
      <c r="S567" s="151">
        <f t="shared" si="338"/>
        <v>300</v>
      </c>
      <c r="T567" s="151">
        <f t="shared" si="334"/>
        <v>300</v>
      </c>
      <c r="U567" s="151">
        <f t="shared" si="334"/>
        <v>300</v>
      </c>
      <c r="V567" s="151">
        <f t="shared" si="334"/>
        <v>300</v>
      </c>
      <c r="W567" s="151">
        <f t="shared" si="335"/>
        <v>300</v>
      </c>
      <c r="X567" s="151">
        <f t="shared" si="336"/>
        <v>300</v>
      </c>
      <c r="Y567" s="155" t="s">
        <v>2292</v>
      </c>
      <c r="Z567" s="48" t="s">
        <v>2292</v>
      </c>
      <c r="AA567" s="335"/>
    </row>
    <row r="568" spans="1:27" s="18" customFormat="1" x14ac:dyDescent="0.3">
      <c r="A568" s="359"/>
      <c r="B568" s="341"/>
      <c r="C568" s="98" t="s">
        <v>1218</v>
      </c>
      <c r="D568" s="98"/>
      <c r="E568" s="2"/>
      <c r="F568" s="12">
        <v>400</v>
      </c>
      <c r="G568" s="258">
        <v>300</v>
      </c>
      <c r="H568" s="258"/>
      <c r="I568" s="258">
        <v>400</v>
      </c>
      <c r="J568" s="260">
        <v>1</v>
      </c>
      <c r="K568" s="103"/>
      <c r="L568" s="151"/>
      <c r="M568" s="103"/>
      <c r="N568" s="65">
        <v>1</v>
      </c>
      <c r="O568" s="45">
        <f t="shared" si="322"/>
        <v>300</v>
      </c>
      <c r="P568" s="151">
        <f t="shared" si="337"/>
        <v>300</v>
      </c>
      <c r="Q568" s="103">
        <f t="shared" si="323"/>
        <v>300</v>
      </c>
      <c r="R568" s="103">
        <f t="shared" si="324"/>
        <v>300</v>
      </c>
      <c r="S568" s="151">
        <f t="shared" si="338"/>
        <v>300</v>
      </c>
      <c r="T568" s="151">
        <f t="shared" si="334"/>
        <v>300</v>
      </c>
      <c r="U568" s="151">
        <f t="shared" si="334"/>
        <v>300</v>
      </c>
      <c r="V568" s="151">
        <f t="shared" si="334"/>
        <v>300</v>
      </c>
      <c r="W568" s="151">
        <f t="shared" si="335"/>
        <v>300</v>
      </c>
      <c r="X568" s="151">
        <f t="shared" si="336"/>
        <v>300</v>
      </c>
      <c r="Y568" s="155" t="s">
        <v>2292</v>
      </c>
      <c r="Z568" s="48" t="s">
        <v>2292</v>
      </c>
      <c r="AA568" s="335"/>
    </row>
    <row r="569" spans="1:27" s="18" customFormat="1" x14ac:dyDescent="0.3">
      <c r="A569" s="359"/>
      <c r="B569" s="341"/>
      <c r="C569" s="98" t="s">
        <v>1219</v>
      </c>
      <c r="D569" s="98"/>
      <c r="E569" s="12"/>
      <c r="F569" s="12">
        <v>400</v>
      </c>
      <c r="G569" s="258">
        <v>300</v>
      </c>
      <c r="H569" s="258"/>
      <c r="I569" s="258">
        <v>400</v>
      </c>
      <c r="J569" s="260">
        <v>1</v>
      </c>
      <c r="K569" s="103"/>
      <c r="L569" s="151"/>
      <c r="M569" s="103"/>
      <c r="N569" s="65">
        <v>1</v>
      </c>
      <c r="O569" s="45">
        <f t="shared" si="322"/>
        <v>300</v>
      </c>
      <c r="P569" s="151">
        <f t="shared" si="337"/>
        <v>300</v>
      </c>
      <c r="Q569" s="103">
        <f t="shared" si="323"/>
        <v>300</v>
      </c>
      <c r="R569" s="103">
        <f t="shared" si="324"/>
        <v>300</v>
      </c>
      <c r="S569" s="151">
        <f t="shared" si="338"/>
        <v>300</v>
      </c>
      <c r="T569" s="151">
        <f t="shared" si="334"/>
        <v>300</v>
      </c>
      <c r="U569" s="151">
        <f t="shared" si="334"/>
        <v>300</v>
      </c>
      <c r="V569" s="151">
        <f t="shared" si="334"/>
        <v>300</v>
      </c>
      <c r="W569" s="151">
        <f t="shared" si="335"/>
        <v>300</v>
      </c>
      <c r="X569" s="151">
        <f t="shared" si="336"/>
        <v>300</v>
      </c>
      <c r="Y569" s="155" t="s">
        <v>2292</v>
      </c>
      <c r="Z569" s="48" t="s">
        <v>2292</v>
      </c>
      <c r="AA569" s="335"/>
    </row>
    <row r="570" spans="1:27" s="18" customFormat="1" x14ac:dyDescent="0.3">
      <c r="A570" s="360"/>
      <c r="B570" s="342"/>
      <c r="C570" s="98" t="s">
        <v>1220</v>
      </c>
      <c r="D570" s="98"/>
      <c r="E570" s="2"/>
      <c r="F570" s="12">
        <v>400</v>
      </c>
      <c r="G570" s="258">
        <v>300</v>
      </c>
      <c r="H570" s="258"/>
      <c r="I570" s="258">
        <v>400</v>
      </c>
      <c r="J570" s="260">
        <v>1</v>
      </c>
      <c r="K570" s="103"/>
      <c r="L570" s="151"/>
      <c r="M570" s="103"/>
      <c r="N570" s="65">
        <v>1</v>
      </c>
      <c r="O570" s="45">
        <f t="shared" si="322"/>
        <v>300</v>
      </c>
      <c r="P570" s="151">
        <f t="shared" si="337"/>
        <v>300</v>
      </c>
      <c r="Q570" s="103">
        <f t="shared" si="323"/>
        <v>300</v>
      </c>
      <c r="R570" s="103">
        <f t="shared" si="324"/>
        <v>300</v>
      </c>
      <c r="S570" s="151">
        <f t="shared" si="338"/>
        <v>300</v>
      </c>
      <c r="T570" s="151">
        <f t="shared" si="334"/>
        <v>300</v>
      </c>
      <c r="U570" s="151">
        <f t="shared" si="334"/>
        <v>300</v>
      </c>
      <c r="V570" s="151">
        <f t="shared" si="334"/>
        <v>300</v>
      </c>
      <c r="W570" s="151">
        <f t="shared" si="335"/>
        <v>300</v>
      </c>
      <c r="X570" s="151">
        <f t="shared" si="336"/>
        <v>300</v>
      </c>
      <c r="Y570" s="155" t="s">
        <v>2292</v>
      </c>
      <c r="Z570" s="48" t="s">
        <v>2292</v>
      </c>
      <c r="AA570" s="326"/>
    </row>
    <row r="571" spans="1:27" s="18" customFormat="1" ht="18.75" customHeight="1" x14ac:dyDescent="0.3">
      <c r="A571" s="358">
        <v>6</v>
      </c>
      <c r="B571" s="340" t="s">
        <v>1221</v>
      </c>
      <c r="C571" s="98" t="s">
        <v>1222</v>
      </c>
      <c r="D571" s="98"/>
      <c r="E571" s="12"/>
      <c r="F571" s="12">
        <v>600</v>
      </c>
      <c r="G571" s="258">
        <v>400</v>
      </c>
      <c r="H571" s="258"/>
      <c r="I571" s="258">
        <v>600</v>
      </c>
      <c r="J571" s="260">
        <v>1</v>
      </c>
      <c r="K571" s="103"/>
      <c r="L571" s="151"/>
      <c r="M571" s="103"/>
      <c r="N571" s="65">
        <v>1</v>
      </c>
      <c r="O571" s="45">
        <f t="shared" si="322"/>
        <v>400</v>
      </c>
      <c r="P571" s="151">
        <f t="shared" si="337"/>
        <v>400</v>
      </c>
      <c r="Q571" s="103">
        <f t="shared" si="323"/>
        <v>400</v>
      </c>
      <c r="R571" s="103">
        <f t="shared" si="324"/>
        <v>400</v>
      </c>
      <c r="S571" s="151">
        <f t="shared" si="338"/>
        <v>400</v>
      </c>
      <c r="T571" s="151">
        <f t="shared" ref="T571:T589" si="339">P571</f>
        <v>400</v>
      </c>
      <c r="U571" s="151">
        <f t="shared" ref="U571:U589" si="340">Q571</f>
        <v>400</v>
      </c>
      <c r="V571" s="151">
        <f t="shared" ref="V571:V589" si="341">R571</f>
        <v>400</v>
      </c>
      <c r="W571" s="151">
        <f t="shared" si="335"/>
        <v>400</v>
      </c>
      <c r="X571" s="151">
        <f t="shared" si="336"/>
        <v>400</v>
      </c>
      <c r="Y571" s="155" t="s">
        <v>2292</v>
      </c>
      <c r="Z571" s="48" t="s">
        <v>2292</v>
      </c>
      <c r="AA571" s="206"/>
    </row>
    <row r="572" spans="1:27" s="18" customFormat="1" ht="18.75" customHeight="1" x14ac:dyDescent="0.3">
      <c r="A572" s="359"/>
      <c r="B572" s="341"/>
      <c r="C572" s="98" t="s">
        <v>1223</v>
      </c>
      <c r="D572" s="98"/>
      <c r="E572" s="12"/>
      <c r="F572" s="12">
        <v>600</v>
      </c>
      <c r="G572" s="258">
        <v>400</v>
      </c>
      <c r="H572" s="258"/>
      <c r="I572" s="258">
        <v>600</v>
      </c>
      <c r="J572" s="260">
        <v>1</v>
      </c>
      <c r="K572" s="103"/>
      <c r="L572" s="151"/>
      <c r="M572" s="103"/>
      <c r="N572" s="65">
        <v>1</v>
      </c>
      <c r="O572" s="45">
        <f t="shared" si="322"/>
        <v>400</v>
      </c>
      <c r="P572" s="151">
        <f t="shared" si="337"/>
        <v>400</v>
      </c>
      <c r="Q572" s="103">
        <f t="shared" si="323"/>
        <v>400</v>
      </c>
      <c r="R572" s="103">
        <f t="shared" si="324"/>
        <v>400</v>
      </c>
      <c r="S572" s="151">
        <f t="shared" si="338"/>
        <v>400</v>
      </c>
      <c r="T572" s="151">
        <f t="shared" si="339"/>
        <v>400</v>
      </c>
      <c r="U572" s="151">
        <f t="shared" si="340"/>
        <v>400</v>
      </c>
      <c r="V572" s="151">
        <f t="shared" si="341"/>
        <v>400</v>
      </c>
      <c r="W572" s="151">
        <f t="shared" si="335"/>
        <v>400</v>
      </c>
      <c r="X572" s="151">
        <f t="shared" si="336"/>
        <v>400</v>
      </c>
      <c r="Y572" s="155" t="s">
        <v>2292</v>
      </c>
      <c r="Z572" s="48" t="s">
        <v>2292</v>
      </c>
      <c r="AA572" s="206"/>
    </row>
    <row r="573" spans="1:27" s="18" customFormat="1" ht="18.75" customHeight="1" x14ac:dyDescent="0.3">
      <c r="A573" s="359"/>
      <c r="B573" s="341"/>
      <c r="C573" s="98" t="s">
        <v>1224</v>
      </c>
      <c r="D573" s="98"/>
      <c r="E573" s="12"/>
      <c r="F573" s="12">
        <v>600</v>
      </c>
      <c r="G573" s="258">
        <v>400</v>
      </c>
      <c r="H573" s="258"/>
      <c r="I573" s="258">
        <v>600</v>
      </c>
      <c r="J573" s="260">
        <v>1</v>
      </c>
      <c r="K573" s="103"/>
      <c r="L573" s="151"/>
      <c r="M573" s="103"/>
      <c r="N573" s="65">
        <v>1</v>
      </c>
      <c r="O573" s="45">
        <f t="shared" si="322"/>
        <v>400</v>
      </c>
      <c r="P573" s="151">
        <f t="shared" si="337"/>
        <v>400</v>
      </c>
      <c r="Q573" s="103">
        <f t="shared" si="323"/>
        <v>400</v>
      </c>
      <c r="R573" s="103">
        <f t="shared" si="324"/>
        <v>400</v>
      </c>
      <c r="S573" s="151">
        <f t="shared" si="338"/>
        <v>400</v>
      </c>
      <c r="T573" s="151">
        <f t="shared" si="339"/>
        <v>400</v>
      </c>
      <c r="U573" s="151">
        <f t="shared" si="340"/>
        <v>400</v>
      </c>
      <c r="V573" s="151">
        <f t="shared" si="341"/>
        <v>400</v>
      </c>
      <c r="W573" s="151">
        <f t="shared" si="335"/>
        <v>400</v>
      </c>
      <c r="X573" s="151">
        <f t="shared" si="336"/>
        <v>400</v>
      </c>
      <c r="Y573" s="155" t="s">
        <v>2292</v>
      </c>
      <c r="Z573" s="48" t="s">
        <v>2292</v>
      </c>
      <c r="AA573" s="206"/>
    </row>
    <row r="574" spans="1:27" s="18" customFormat="1" ht="18.75" customHeight="1" x14ac:dyDescent="0.3">
      <c r="A574" s="360"/>
      <c r="B574" s="342"/>
      <c r="C574" s="98" t="s">
        <v>1225</v>
      </c>
      <c r="D574" s="98"/>
      <c r="E574" s="12"/>
      <c r="F574" s="12">
        <v>600</v>
      </c>
      <c r="G574" s="258">
        <v>400</v>
      </c>
      <c r="H574" s="258"/>
      <c r="I574" s="258">
        <v>600</v>
      </c>
      <c r="J574" s="260">
        <v>1</v>
      </c>
      <c r="K574" s="103"/>
      <c r="L574" s="151"/>
      <c r="M574" s="103"/>
      <c r="N574" s="65">
        <v>1</v>
      </c>
      <c r="O574" s="45">
        <f t="shared" si="322"/>
        <v>400</v>
      </c>
      <c r="P574" s="151">
        <f t="shared" si="337"/>
        <v>400</v>
      </c>
      <c r="Q574" s="103">
        <f t="shared" si="323"/>
        <v>400</v>
      </c>
      <c r="R574" s="103">
        <f t="shared" si="324"/>
        <v>400</v>
      </c>
      <c r="S574" s="151">
        <f t="shared" si="338"/>
        <v>400</v>
      </c>
      <c r="T574" s="151">
        <f t="shared" si="339"/>
        <v>400</v>
      </c>
      <c r="U574" s="151">
        <f t="shared" si="340"/>
        <v>400</v>
      </c>
      <c r="V574" s="151">
        <f t="shared" si="341"/>
        <v>400</v>
      </c>
      <c r="W574" s="151">
        <f t="shared" si="335"/>
        <v>400</v>
      </c>
      <c r="X574" s="151">
        <f t="shared" si="336"/>
        <v>400</v>
      </c>
      <c r="Y574" s="155" t="s">
        <v>2292</v>
      </c>
      <c r="Z574" s="48" t="s">
        <v>2292</v>
      </c>
      <c r="AA574" s="206"/>
    </row>
    <row r="575" spans="1:27" s="18" customFormat="1" ht="18.75" customHeight="1" x14ac:dyDescent="0.3">
      <c r="A575" s="358">
        <v>7</v>
      </c>
      <c r="B575" s="340" t="s">
        <v>1226</v>
      </c>
      <c r="C575" s="98" t="s">
        <v>1222</v>
      </c>
      <c r="D575" s="98"/>
      <c r="E575" s="12"/>
      <c r="F575" s="12">
        <v>400</v>
      </c>
      <c r="G575" s="258">
        <v>300</v>
      </c>
      <c r="H575" s="258"/>
      <c r="I575" s="258">
        <v>400</v>
      </c>
      <c r="J575" s="260">
        <v>1</v>
      </c>
      <c r="K575" s="103"/>
      <c r="L575" s="151"/>
      <c r="M575" s="103"/>
      <c r="N575" s="65">
        <v>1</v>
      </c>
      <c r="O575" s="45">
        <f t="shared" si="322"/>
        <v>300</v>
      </c>
      <c r="P575" s="151">
        <f t="shared" si="337"/>
        <v>300</v>
      </c>
      <c r="Q575" s="103">
        <f t="shared" si="323"/>
        <v>300</v>
      </c>
      <c r="R575" s="103">
        <f t="shared" si="324"/>
        <v>300</v>
      </c>
      <c r="S575" s="151">
        <f t="shared" si="338"/>
        <v>300</v>
      </c>
      <c r="T575" s="151">
        <f t="shared" si="339"/>
        <v>300</v>
      </c>
      <c r="U575" s="151">
        <f t="shared" si="340"/>
        <v>300</v>
      </c>
      <c r="V575" s="151">
        <f t="shared" si="341"/>
        <v>300</v>
      </c>
      <c r="W575" s="151">
        <f t="shared" si="335"/>
        <v>300</v>
      </c>
      <c r="X575" s="151">
        <f t="shared" si="336"/>
        <v>300</v>
      </c>
      <c r="Y575" s="155" t="s">
        <v>2292</v>
      </c>
      <c r="Z575" s="48" t="s">
        <v>2292</v>
      </c>
      <c r="AA575" s="206"/>
    </row>
    <row r="576" spans="1:27" s="18" customFormat="1" ht="18.75" customHeight="1" x14ac:dyDescent="0.3">
      <c r="A576" s="359"/>
      <c r="B576" s="341"/>
      <c r="C576" s="98" t="s">
        <v>1223</v>
      </c>
      <c r="D576" s="98"/>
      <c r="E576" s="12"/>
      <c r="F576" s="12">
        <v>400</v>
      </c>
      <c r="G576" s="258">
        <v>300</v>
      </c>
      <c r="H576" s="258"/>
      <c r="I576" s="258">
        <v>400</v>
      </c>
      <c r="J576" s="260">
        <v>1</v>
      </c>
      <c r="K576" s="103"/>
      <c r="L576" s="151"/>
      <c r="M576" s="103"/>
      <c r="N576" s="65">
        <v>1</v>
      </c>
      <c r="O576" s="45">
        <f t="shared" si="322"/>
        <v>300</v>
      </c>
      <c r="P576" s="151">
        <f t="shared" si="337"/>
        <v>300</v>
      </c>
      <c r="Q576" s="103">
        <f t="shared" si="323"/>
        <v>300</v>
      </c>
      <c r="R576" s="103">
        <f t="shared" si="324"/>
        <v>300</v>
      </c>
      <c r="S576" s="151">
        <f t="shared" si="338"/>
        <v>300</v>
      </c>
      <c r="T576" s="151">
        <f t="shared" si="339"/>
        <v>300</v>
      </c>
      <c r="U576" s="151">
        <f t="shared" si="340"/>
        <v>300</v>
      </c>
      <c r="V576" s="151">
        <f t="shared" si="341"/>
        <v>300</v>
      </c>
      <c r="W576" s="151">
        <f t="shared" si="335"/>
        <v>300</v>
      </c>
      <c r="X576" s="151">
        <f t="shared" si="336"/>
        <v>300</v>
      </c>
      <c r="Y576" s="155" t="s">
        <v>2292</v>
      </c>
      <c r="Z576" s="48" t="s">
        <v>2292</v>
      </c>
      <c r="AA576" s="206"/>
    </row>
    <row r="577" spans="1:27" s="18" customFormat="1" ht="18.75" customHeight="1" x14ac:dyDescent="0.3">
      <c r="A577" s="359"/>
      <c r="B577" s="341"/>
      <c r="C577" s="98" t="s">
        <v>1224</v>
      </c>
      <c r="D577" s="98"/>
      <c r="E577" s="12"/>
      <c r="F577" s="12">
        <v>400</v>
      </c>
      <c r="G577" s="258">
        <v>300</v>
      </c>
      <c r="H577" s="258"/>
      <c r="I577" s="258">
        <v>400</v>
      </c>
      <c r="J577" s="260">
        <v>1</v>
      </c>
      <c r="K577" s="103"/>
      <c r="L577" s="151"/>
      <c r="M577" s="103"/>
      <c r="N577" s="65">
        <v>1</v>
      </c>
      <c r="O577" s="45">
        <f t="shared" si="322"/>
        <v>300</v>
      </c>
      <c r="P577" s="151">
        <f t="shared" si="337"/>
        <v>300</v>
      </c>
      <c r="Q577" s="103">
        <f t="shared" si="323"/>
        <v>300</v>
      </c>
      <c r="R577" s="103">
        <f t="shared" si="324"/>
        <v>300</v>
      </c>
      <c r="S577" s="151">
        <f t="shared" si="338"/>
        <v>300</v>
      </c>
      <c r="T577" s="151">
        <f t="shared" si="339"/>
        <v>300</v>
      </c>
      <c r="U577" s="151">
        <f t="shared" si="340"/>
        <v>300</v>
      </c>
      <c r="V577" s="151">
        <f t="shared" si="341"/>
        <v>300</v>
      </c>
      <c r="W577" s="151">
        <f t="shared" si="335"/>
        <v>300</v>
      </c>
      <c r="X577" s="151">
        <f t="shared" si="336"/>
        <v>300</v>
      </c>
      <c r="Y577" s="155" t="s">
        <v>2292</v>
      </c>
      <c r="Z577" s="48" t="s">
        <v>2292</v>
      </c>
      <c r="AA577" s="206"/>
    </row>
    <row r="578" spans="1:27" s="18" customFormat="1" ht="18.75" customHeight="1" x14ac:dyDescent="0.3">
      <c r="A578" s="360"/>
      <c r="B578" s="342"/>
      <c r="C578" s="98" t="s">
        <v>1225</v>
      </c>
      <c r="D578" s="98"/>
      <c r="E578" s="12"/>
      <c r="F578" s="12">
        <v>400</v>
      </c>
      <c r="G578" s="258">
        <v>300</v>
      </c>
      <c r="H578" s="258"/>
      <c r="I578" s="258">
        <v>400</v>
      </c>
      <c r="J578" s="260">
        <v>1</v>
      </c>
      <c r="K578" s="103"/>
      <c r="L578" s="151"/>
      <c r="M578" s="103"/>
      <c r="N578" s="65">
        <v>1</v>
      </c>
      <c r="O578" s="45">
        <f t="shared" si="322"/>
        <v>300</v>
      </c>
      <c r="P578" s="151">
        <f t="shared" si="337"/>
        <v>300</v>
      </c>
      <c r="Q578" s="103">
        <f t="shared" si="323"/>
        <v>300</v>
      </c>
      <c r="R578" s="103">
        <f t="shared" si="324"/>
        <v>300</v>
      </c>
      <c r="S578" s="151">
        <f t="shared" si="338"/>
        <v>300</v>
      </c>
      <c r="T578" s="151">
        <f t="shared" si="339"/>
        <v>300</v>
      </c>
      <c r="U578" s="151">
        <f t="shared" si="340"/>
        <v>300</v>
      </c>
      <c r="V578" s="151">
        <f t="shared" si="341"/>
        <v>300</v>
      </c>
      <c r="W578" s="151">
        <f t="shared" si="335"/>
        <v>300</v>
      </c>
      <c r="X578" s="151">
        <f t="shared" si="336"/>
        <v>300</v>
      </c>
      <c r="Y578" s="155" t="s">
        <v>2292</v>
      </c>
      <c r="Z578" s="48" t="s">
        <v>2292</v>
      </c>
      <c r="AA578" s="206"/>
    </row>
    <row r="579" spans="1:27" s="18" customFormat="1" ht="56.25" customHeight="1" x14ac:dyDescent="0.3">
      <c r="A579" s="120">
        <v>8</v>
      </c>
      <c r="B579" s="98" t="s">
        <v>1227</v>
      </c>
      <c r="C579" s="98" t="s">
        <v>1228</v>
      </c>
      <c r="D579" s="98"/>
      <c r="E579" s="12"/>
      <c r="F579" s="12">
        <v>500</v>
      </c>
      <c r="G579" s="258">
        <v>350</v>
      </c>
      <c r="H579" s="258"/>
      <c r="I579" s="258">
        <v>500</v>
      </c>
      <c r="J579" s="260">
        <v>1</v>
      </c>
      <c r="K579" s="103"/>
      <c r="L579" s="151"/>
      <c r="M579" s="103"/>
      <c r="N579" s="65">
        <v>1</v>
      </c>
      <c r="O579" s="45">
        <f t="shared" si="322"/>
        <v>350</v>
      </c>
      <c r="P579" s="151">
        <f t="shared" si="337"/>
        <v>350</v>
      </c>
      <c r="Q579" s="103">
        <f t="shared" si="323"/>
        <v>350</v>
      </c>
      <c r="R579" s="103">
        <f t="shared" si="324"/>
        <v>350</v>
      </c>
      <c r="S579" s="151">
        <f t="shared" si="338"/>
        <v>350</v>
      </c>
      <c r="T579" s="151">
        <f t="shared" si="339"/>
        <v>350</v>
      </c>
      <c r="U579" s="151">
        <f t="shared" si="340"/>
        <v>350</v>
      </c>
      <c r="V579" s="151">
        <f t="shared" si="341"/>
        <v>350</v>
      </c>
      <c r="W579" s="151">
        <f t="shared" si="335"/>
        <v>350</v>
      </c>
      <c r="X579" s="151">
        <f t="shared" si="336"/>
        <v>350</v>
      </c>
      <c r="Y579" s="155" t="s">
        <v>2292</v>
      </c>
      <c r="Z579" s="48" t="s">
        <v>2292</v>
      </c>
      <c r="AA579" s="206"/>
    </row>
    <row r="580" spans="1:27" s="18" customFormat="1" ht="56.25" customHeight="1" x14ac:dyDescent="0.3">
      <c r="A580" s="120">
        <v>9</v>
      </c>
      <c r="B580" s="98" t="s">
        <v>1229</v>
      </c>
      <c r="C580" s="98" t="s">
        <v>1228</v>
      </c>
      <c r="D580" s="98"/>
      <c r="E580" s="12"/>
      <c r="F580" s="12">
        <v>400</v>
      </c>
      <c r="G580" s="258">
        <v>300</v>
      </c>
      <c r="H580" s="258"/>
      <c r="I580" s="258">
        <v>400</v>
      </c>
      <c r="J580" s="260">
        <v>1</v>
      </c>
      <c r="K580" s="103"/>
      <c r="L580" s="151"/>
      <c r="M580" s="103"/>
      <c r="N580" s="65">
        <v>1</v>
      </c>
      <c r="O580" s="45">
        <f t="shared" si="322"/>
        <v>300</v>
      </c>
      <c r="P580" s="151">
        <f t="shared" si="337"/>
        <v>300</v>
      </c>
      <c r="Q580" s="103">
        <f t="shared" si="323"/>
        <v>300</v>
      </c>
      <c r="R580" s="103">
        <f t="shared" si="324"/>
        <v>300</v>
      </c>
      <c r="S580" s="151">
        <f t="shared" si="338"/>
        <v>300</v>
      </c>
      <c r="T580" s="151">
        <f t="shared" si="339"/>
        <v>300</v>
      </c>
      <c r="U580" s="151">
        <f t="shared" si="340"/>
        <v>300</v>
      </c>
      <c r="V580" s="151">
        <f t="shared" si="341"/>
        <v>300</v>
      </c>
      <c r="W580" s="151">
        <f t="shared" si="335"/>
        <v>300</v>
      </c>
      <c r="X580" s="151">
        <f t="shared" si="336"/>
        <v>300</v>
      </c>
      <c r="Y580" s="155" t="s">
        <v>2292</v>
      </c>
      <c r="Z580" s="48" t="s">
        <v>2292</v>
      </c>
      <c r="AA580" s="206"/>
    </row>
    <row r="581" spans="1:27" s="18" customFormat="1" ht="18.75" customHeight="1" x14ac:dyDescent="0.3">
      <c r="A581" s="120">
        <v>10</v>
      </c>
      <c r="B581" s="336" t="s">
        <v>1230</v>
      </c>
      <c r="C581" s="337"/>
      <c r="D581" s="338"/>
      <c r="E581" s="2"/>
      <c r="F581" s="12">
        <v>200</v>
      </c>
      <c r="G581" s="258">
        <v>150</v>
      </c>
      <c r="H581" s="258"/>
      <c r="I581" s="258">
        <v>200</v>
      </c>
      <c r="J581" s="260">
        <v>1</v>
      </c>
      <c r="K581" s="103"/>
      <c r="L581" s="151"/>
      <c r="M581" s="103"/>
      <c r="N581" s="65">
        <v>1</v>
      </c>
      <c r="O581" s="45">
        <f t="shared" si="322"/>
        <v>150</v>
      </c>
      <c r="P581" s="151">
        <f t="shared" si="337"/>
        <v>150</v>
      </c>
      <c r="Q581" s="103">
        <f t="shared" si="323"/>
        <v>150</v>
      </c>
      <c r="R581" s="103">
        <f t="shared" si="324"/>
        <v>150</v>
      </c>
      <c r="S581" s="151">
        <f t="shared" si="338"/>
        <v>150</v>
      </c>
      <c r="T581" s="151">
        <f t="shared" si="339"/>
        <v>150</v>
      </c>
      <c r="U581" s="151">
        <f t="shared" si="340"/>
        <v>150</v>
      </c>
      <c r="V581" s="151">
        <f t="shared" si="341"/>
        <v>150</v>
      </c>
      <c r="W581" s="151">
        <f t="shared" si="335"/>
        <v>150</v>
      </c>
      <c r="X581" s="151">
        <f t="shared" si="336"/>
        <v>150</v>
      </c>
      <c r="Y581" s="155" t="s">
        <v>2292</v>
      </c>
      <c r="Z581" s="48" t="s">
        <v>2292</v>
      </c>
      <c r="AA581" s="206"/>
    </row>
    <row r="582" spans="1:27" s="18" customFormat="1" ht="30" customHeight="1" x14ac:dyDescent="0.3">
      <c r="A582" s="211">
        <v>11</v>
      </c>
      <c r="B582" s="206" t="s">
        <v>693</v>
      </c>
      <c r="C582" s="206" t="s">
        <v>2954</v>
      </c>
      <c r="D582" s="206" t="s">
        <v>1018</v>
      </c>
      <c r="E582" s="2"/>
      <c r="F582" s="12"/>
      <c r="G582" s="103">
        <v>2500</v>
      </c>
      <c r="H582" s="103">
        <v>2100</v>
      </c>
      <c r="I582" s="258">
        <v>3000</v>
      </c>
      <c r="J582" s="260">
        <v>1</v>
      </c>
      <c r="K582" s="103">
        <v>3120</v>
      </c>
      <c r="L582" s="151">
        <v>3900</v>
      </c>
      <c r="M582" s="103">
        <v>4680</v>
      </c>
      <c r="N582" s="260">
        <v>1</v>
      </c>
      <c r="O582" s="45">
        <f t="shared" si="322"/>
        <v>2500</v>
      </c>
      <c r="P582" s="151">
        <v>3900</v>
      </c>
      <c r="Q582" s="103">
        <f t="shared" si="323"/>
        <v>3900</v>
      </c>
      <c r="R582" s="103">
        <f t="shared" si="324"/>
        <v>3900</v>
      </c>
      <c r="S582" s="151">
        <f>O582</f>
        <v>2500</v>
      </c>
      <c r="T582" s="151">
        <f t="shared" si="339"/>
        <v>3900</v>
      </c>
      <c r="U582" s="151">
        <f t="shared" si="340"/>
        <v>3900</v>
      </c>
      <c r="V582" s="151">
        <f t="shared" si="341"/>
        <v>3900</v>
      </c>
      <c r="W582" s="151">
        <f t="shared" si="335"/>
        <v>2500</v>
      </c>
      <c r="X582" s="151">
        <f t="shared" si="336"/>
        <v>3900</v>
      </c>
      <c r="Y582" s="155" t="s">
        <v>2292</v>
      </c>
      <c r="Z582" s="48" t="s">
        <v>3341</v>
      </c>
      <c r="AA582" s="206" t="s">
        <v>3380</v>
      </c>
    </row>
    <row r="583" spans="1:27" s="18" customFormat="1" ht="45" customHeight="1" x14ac:dyDescent="0.3">
      <c r="A583" s="211">
        <v>12</v>
      </c>
      <c r="B583" s="206" t="s">
        <v>2955</v>
      </c>
      <c r="C583" s="206" t="s">
        <v>2956</v>
      </c>
      <c r="D583" s="206" t="s">
        <v>2957</v>
      </c>
      <c r="E583" s="2"/>
      <c r="F583" s="12"/>
      <c r="G583" s="211">
        <v>900</v>
      </c>
      <c r="H583" s="211"/>
      <c r="I583" s="258">
        <v>1300</v>
      </c>
      <c r="J583" s="260">
        <v>1</v>
      </c>
      <c r="K583" s="103"/>
      <c r="L583" s="151"/>
      <c r="M583" s="103"/>
      <c r="N583" s="260">
        <v>1</v>
      </c>
      <c r="O583" s="45">
        <f t="shared" si="322"/>
        <v>900</v>
      </c>
      <c r="P583" s="151">
        <f t="shared" si="337"/>
        <v>900</v>
      </c>
      <c r="Q583" s="103">
        <f t="shared" si="323"/>
        <v>900</v>
      </c>
      <c r="R583" s="103">
        <f t="shared" si="324"/>
        <v>900</v>
      </c>
      <c r="S583" s="151">
        <f>O583</f>
        <v>900</v>
      </c>
      <c r="T583" s="151">
        <f t="shared" si="339"/>
        <v>900</v>
      </c>
      <c r="U583" s="151">
        <f t="shared" si="340"/>
        <v>900</v>
      </c>
      <c r="V583" s="151">
        <f t="shared" si="341"/>
        <v>900</v>
      </c>
      <c r="W583" s="151">
        <f t="shared" si="335"/>
        <v>900</v>
      </c>
      <c r="X583" s="151">
        <f t="shared" si="336"/>
        <v>900</v>
      </c>
      <c r="Y583" s="155" t="s">
        <v>2292</v>
      </c>
      <c r="Z583" s="48" t="s">
        <v>2292</v>
      </c>
      <c r="AA583" s="206"/>
    </row>
    <row r="584" spans="1:27" s="18" customFormat="1" ht="18.75" customHeight="1" x14ac:dyDescent="0.3">
      <c r="A584" s="364">
        <v>13</v>
      </c>
      <c r="B584" s="357" t="s">
        <v>2958</v>
      </c>
      <c r="C584" s="206" t="s">
        <v>2959</v>
      </c>
      <c r="D584" s="206" t="s">
        <v>1102</v>
      </c>
      <c r="E584" s="2"/>
      <c r="F584" s="12"/>
      <c r="G584" s="211">
        <v>400</v>
      </c>
      <c r="H584" s="211"/>
      <c r="I584" s="258">
        <v>600</v>
      </c>
      <c r="J584" s="260">
        <v>1</v>
      </c>
      <c r="K584" s="103"/>
      <c r="L584" s="151"/>
      <c r="M584" s="103"/>
      <c r="N584" s="260">
        <v>1</v>
      </c>
      <c r="O584" s="45">
        <f t="shared" si="322"/>
        <v>400</v>
      </c>
      <c r="P584" s="151">
        <f t="shared" si="337"/>
        <v>400</v>
      </c>
      <c r="Q584" s="103">
        <f t="shared" si="323"/>
        <v>400</v>
      </c>
      <c r="R584" s="103">
        <f t="shared" si="324"/>
        <v>400</v>
      </c>
      <c r="S584" s="151">
        <f t="shared" ref="S584:S589" si="342">O584</f>
        <v>400</v>
      </c>
      <c r="T584" s="151">
        <f t="shared" si="339"/>
        <v>400</v>
      </c>
      <c r="U584" s="151">
        <f t="shared" si="340"/>
        <v>400</v>
      </c>
      <c r="V584" s="151">
        <f t="shared" si="341"/>
        <v>400</v>
      </c>
      <c r="W584" s="151">
        <f t="shared" si="335"/>
        <v>400</v>
      </c>
      <c r="X584" s="151">
        <f t="shared" si="336"/>
        <v>400</v>
      </c>
      <c r="Y584" s="155" t="s">
        <v>2292</v>
      </c>
      <c r="Z584" s="48" t="s">
        <v>2292</v>
      </c>
      <c r="AA584" s="206"/>
    </row>
    <row r="585" spans="1:27" s="18" customFormat="1" ht="18.75" customHeight="1" x14ac:dyDescent="0.3">
      <c r="A585" s="364"/>
      <c r="B585" s="357"/>
      <c r="C585" s="357" t="s">
        <v>2960</v>
      </c>
      <c r="D585" s="357"/>
      <c r="E585" s="2"/>
      <c r="F585" s="12"/>
      <c r="G585" s="211">
        <v>300</v>
      </c>
      <c r="H585" s="211"/>
      <c r="I585" s="258">
        <v>400</v>
      </c>
      <c r="J585" s="260">
        <v>1</v>
      </c>
      <c r="K585" s="103"/>
      <c r="L585" s="151"/>
      <c r="M585" s="103"/>
      <c r="N585" s="260">
        <v>1</v>
      </c>
      <c r="O585" s="45">
        <f t="shared" si="322"/>
        <v>300</v>
      </c>
      <c r="P585" s="151">
        <f t="shared" si="337"/>
        <v>300</v>
      </c>
      <c r="Q585" s="103">
        <f t="shared" si="323"/>
        <v>300</v>
      </c>
      <c r="R585" s="103">
        <f t="shared" si="324"/>
        <v>300</v>
      </c>
      <c r="S585" s="151">
        <f t="shared" si="342"/>
        <v>300</v>
      </c>
      <c r="T585" s="151">
        <f t="shared" si="339"/>
        <v>300</v>
      </c>
      <c r="U585" s="151">
        <f t="shared" si="340"/>
        <v>300</v>
      </c>
      <c r="V585" s="151">
        <f t="shared" si="341"/>
        <v>300</v>
      </c>
      <c r="W585" s="151">
        <f t="shared" si="335"/>
        <v>300</v>
      </c>
      <c r="X585" s="151">
        <f t="shared" si="336"/>
        <v>300</v>
      </c>
      <c r="Y585" s="155" t="s">
        <v>2292</v>
      </c>
      <c r="Z585" s="48" t="s">
        <v>2292</v>
      </c>
      <c r="AA585" s="206"/>
    </row>
    <row r="586" spans="1:27" s="18" customFormat="1" ht="18.75" customHeight="1" x14ac:dyDescent="0.3">
      <c r="A586" s="364"/>
      <c r="B586" s="357"/>
      <c r="C586" s="357" t="s">
        <v>2961</v>
      </c>
      <c r="D586" s="357"/>
      <c r="E586" s="2"/>
      <c r="F586" s="12"/>
      <c r="G586" s="211">
        <v>300</v>
      </c>
      <c r="H586" s="211"/>
      <c r="I586" s="258">
        <v>400</v>
      </c>
      <c r="J586" s="260">
        <v>1</v>
      </c>
      <c r="K586" s="103"/>
      <c r="L586" s="151"/>
      <c r="M586" s="103"/>
      <c r="N586" s="260">
        <v>1</v>
      </c>
      <c r="O586" s="45">
        <f t="shared" si="322"/>
        <v>300</v>
      </c>
      <c r="P586" s="151">
        <f t="shared" si="337"/>
        <v>300</v>
      </c>
      <c r="Q586" s="103">
        <f t="shared" si="323"/>
        <v>300</v>
      </c>
      <c r="R586" s="103">
        <f t="shared" si="324"/>
        <v>300</v>
      </c>
      <c r="S586" s="151">
        <f t="shared" si="342"/>
        <v>300</v>
      </c>
      <c r="T586" s="151">
        <f t="shared" si="339"/>
        <v>300</v>
      </c>
      <c r="U586" s="151">
        <f t="shared" si="340"/>
        <v>300</v>
      </c>
      <c r="V586" s="151">
        <f t="shared" si="341"/>
        <v>300</v>
      </c>
      <c r="W586" s="151">
        <f t="shared" si="335"/>
        <v>300</v>
      </c>
      <c r="X586" s="151">
        <f t="shared" si="336"/>
        <v>300</v>
      </c>
      <c r="Y586" s="155" t="s">
        <v>2292</v>
      </c>
      <c r="Z586" s="48" t="s">
        <v>2292</v>
      </c>
      <c r="AA586" s="206"/>
    </row>
    <row r="587" spans="1:27" s="18" customFormat="1" ht="18.75" customHeight="1" x14ac:dyDescent="0.3">
      <c r="A587" s="364"/>
      <c r="B587" s="357"/>
      <c r="C587" s="206" t="s">
        <v>2962</v>
      </c>
      <c r="D587" s="206" t="s">
        <v>1102</v>
      </c>
      <c r="E587" s="2"/>
      <c r="F587" s="12"/>
      <c r="G587" s="211">
        <v>350</v>
      </c>
      <c r="H587" s="211"/>
      <c r="I587" s="258">
        <v>400</v>
      </c>
      <c r="J587" s="260">
        <v>1</v>
      </c>
      <c r="K587" s="103"/>
      <c r="L587" s="151"/>
      <c r="M587" s="103"/>
      <c r="N587" s="260">
        <v>1</v>
      </c>
      <c r="O587" s="45">
        <f t="shared" si="322"/>
        <v>350</v>
      </c>
      <c r="P587" s="151">
        <f t="shared" si="337"/>
        <v>350</v>
      </c>
      <c r="Q587" s="103">
        <f t="shared" si="323"/>
        <v>350</v>
      </c>
      <c r="R587" s="103">
        <f t="shared" si="324"/>
        <v>350</v>
      </c>
      <c r="S587" s="151">
        <f t="shared" si="342"/>
        <v>350</v>
      </c>
      <c r="T587" s="151">
        <f t="shared" si="339"/>
        <v>350</v>
      </c>
      <c r="U587" s="151">
        <f t="shared" si="340"/>
        <v>350</v>
      </c>
      <c r="V587" s="151">
        <f t="shared" si="341"/>
        <v>350</v>
      </c>
      <c r="W587" s="151">
        <f t="shared" si="335"/>
        <v>350</v>
      </c>
      <c r="X587" s="151">
        <f t="shared" si="336"/>
        <v>350</v>
      </c>
      <c r="Y587" s="155" t="s">
        <v>2292</v>
      </c>
      <c r="Z587" s="48" t="s">
        <v>2292</v>
      </c>
      <c r="AA587" s="206"/>
    </row>
    <row r="588" spans="1:27" s="18" customFormat="1" ht="18.75" customHeight="1" x14ac:dyDescent="0.3">
      <c r="A588" s="364"/>
      <c r="B588" s="357"/>
      <c r="C588" s="357" t="s">
        <v>2960</v>
      </c>
      <c r="D588" s="357"/>
      <c r="E588" s="2"/>
      <c r="F588" s="12"/>
      <c r="G588" s="211">
        <v>300</v>
      </c>
      <c r="H588" s="211"/>
      <c r="I588" s="258">
        <v>400</v>
      </c>
      <c r="J588" s="260">
        <v>1</v>
      </c>
      <c r="K588" s="103"/>
      <c r="L588" s="151"/>
      <c r="M588" s="103"/>
      <c r="N588" s="260">
        <v>1</v>
      </c>
      <c r="O588" s="45">
        <f t="shared" si="322"/>
        <v>300</v>
      </c>
      <c r="P588" s="151">
        <f t="shared" si="337"/>
        <v>300</v>
      </c>
      <c r="Q588" s="103">
        <f t="shared" si="323"/>
        <v>300</v>
      </c>
      <c r="R588" s="103">
        <f t="shared" si="324"/>
        <v>300</v>
      </c>
      <c r="S588" s="151">
        <f t="shared" si="342"/>
        <v>300</v>
      </c>
      <c r="T588" s="151">
        <f t="shared" si="339"/>
        <v>300</v>
      </c>
      <c r="U588" s="151">
        <f t="shared" si="340"/>
        <v>300</v>
      </c>
      <c r="V588" s="151">
        <f t="shared" si="341"/>
        <v>300</v>
      </c>
      <c r="W588" s="151">
        <f t="shared" si="335"/>
        <v>300</v>
      </c>
      <c r="X588" s="151">
        <f t="shared" si="336"/>
        <v>300</v>
      </c>
      <c r="Y588" s="155" t="s">
        <v>2292</v>
      </c>
      <c r="Z588" s="48" t="s">
        <v>2292</v>
      </c>
      <c r="AA588" s="206"/>
    </row>
    <row r="589" spans="1:27" s="18" customFormat="1" ht="18.75" customHeight="1" x14ac:dyDescent="0.3">
      <c r="A589" s="364"/>
      <c r="B589" s="357"/>
      <c r="C589" s="357" t="s">
        <v>2963</v>
      </c>
      <c r="D589" s="357"/>
      <c r="E589" s="2"/>
      <c r="F589" s="12"/>
      <c r="G589" s="211">
        <v>300</v>
      </c>
      <c r="H589" s="211"/>
      <c r="I589" s="258">
        <v>400</v>
      </c>
      <c r="J589" s="260">
        <v>1</v>
      </c>
      <c r="K589" s="103"/>
      <c r="L589" s="151"/>
      <c r="M589" s="103"/>
      <c r="N589" s="260">
        <v>1</v>
      </c>
      <c r="O589" s="45">
        <f t="shared" ref="O589:O653" si="343">G589*N589</f>
        <v>300</v>
      </c>
      <c r="P589" s="151">
        <f t="shared" si="337"/>
        <v>300</v>
      </c>
      <c r="Q589" s="103">
        <f t="shared" ref="Q589:Q653" si="344">P589</f>
        <v>300</v>
      </c>
      <c r="R589" s="103">
        <f t="shared" ref="R589:R653" si="345">P589</f>
        <v>300</v>
      </c>
      <c r="S589" s="151">
        <f t="shared" si="342"/>
        <v>300</v>
      </c>
      <c r="T589" s="151">
        <f t="shared" si="339"/>
        <v>300</v>
      </c>
      <c r="U589" s="151">
        <f t="shared" si="340"/>
        <v>300</v>
      </c>
      <c r="V589" s="151">
        <f t="shared" si="341"/>
        <v>300</v>
      </c>
      <c r="W589" s="151">
        <f t="shared" si="335"/>
        <v>300</v>
      </c>
      <c r="X589" s="151">
        <f t="shared" si="336"/>
        <v>300</v>
      </c>
      <c r="Y589" s="155" t="s">
        <v>2292</v>
      </c>
      <c r="Z589" s="48" t="s">
        <v>2292</v>
      </c>
      <c r="AA589" s="206"/>
    </row>
    <row r="590" spans="1:27" s="18" customFormat="1" ht="18.75" customHeight="1" x14ac:dyDescent="0.3">
      <c r="A590" s="211">
        <v>14</v>
      </c>
      <c r="B590" s="329" t="s">
        <v>1066</v>
      </c>
      <c r="C590" s="330"/>
      <c r="D590" s="331"/>
      <c r="E590" s="2"/>
      <c r="F590" s="12"/>
      <c r="G590" s="211"/>
      <c r="H590" s="211">
        <v>700</v>
      </c>
      <c r="I590" s="258"/>
      <c r="J590" s="260">
        <v>1</v>
      </c>
      <c r="K590" s="103">
        <v>800</v>
      </c>
      <c r="L590" s="151">
        <v>1000</v>
      </c>
      <c r="M590" s="103">
        <v>1200</v>
      </c>
      <c r="N590" s="260">
        <v>1</v>
      </c>
      <c r="O590" s="45"/>
      <c r="P590" s="151">
        <v>1000</v>
      </c>
      <c r="Q590" s="103">
        <f t="shared" si="344"/>
        <v>1000</v>
      </c>
      <c r="R590" s="103">
        <f t="shared" si="345"/>
        <v>1000</v>
      </c>
      <c r="S590" s="151">
        <f>P590*0.6</f>
        <v>600</v>
      </c>
      <c r="T590" s="151">
        <f t="shared" ref="T590:V592" si="346">Q590*0.6</f>
        <v>600</v>
      </c>
      <c r="U590" s="151">
        <f t="shared" si="346"/>
        <v>600</v>
      </c>
      <c r="V590" s="151">
        <f t="shared" si="346"/>
        <v>360</v>
      </c>
      <c r="W590" s="151">
        <f t="shared" ref="W590:X592" si="347">T590*0.6</f>
        <v>360</v>
      </c>
      <c r="X590" s="151">
        <f t="shared" si="347"/>
        <v>360</v>
      </c>
      <c r="Y590" s="151">
        <f>S590</f>
        <v>600</v>
      </c>
      <c r="Z590" s="48" t="s">
        <v>108</v>
      </c>
      <c r="AA590" s="206" t="s">
        <v>3123</v>
      </c>
    </row>
    <row r="591" spans="1:27" s="18" customFormat="1" ht="18.75" customHeight="1" x14ac:dyDescent="0.3">
      <c r="A591" s="211">
        <v>15</v>
      </c>
      <c r="B591" s="329" t="s">
        <v>3124</v>
      </c>
      <c r="C591" s="330"/>
      <c r="D591" s="331"/>
      <c r="E591" s="2"/>
      <c r="F591" s="12"/>
      <c r="G591" s="211"/>
      <c r="H591" s="211">
        <v>500</v>
      </c>
      <c r="I591" s="258"/>
      <c r="J591" s="260">
        <v>1</v>
      </c>
      <c r="K591" s="103">
        <v>640</v>
      </c>
      <c r="L591" s="151">
        <v>800</v>
      </c>
      <c r="M591" s="103">
        <v>960</v>
      </c>
      <c r="N591" s="260">
        <v>1</v>
      </c>
      <c r="O591" s="45"/>
      <c r="P591" s="151">
        <v>800</v>
      </c>
      <c r="Q591" s="103">
        <f t="shared" si="344"/>
        <v>800</v>
      </c>
      <c r="R591" s="103">
        <f t="shared" si="345"/>
        <v>800</v>
      </c>
      <c r="S591" s="151">
        <f t="shared" ref="S591:S592" si="348">P591*0.6</f>
        <v>480</v>
      </c>
      <c r="T591" s="151">
        <f t="shared" si="346"/>
        <v>480</v>
      </c>
      <c r="U591" s="151">
        <f t="shared" si="346"/>
        <v>480</v>
      </c>
      <c r="V591" s="151">
        <f t="shared" si="346"/>
        <v>288</v>
      </c>
      <c r="W591" s="151">
        <f t="shared" si="347"/>
        <v>288</v>
      </c>
      <c r="X591" s="151">
        <f t="shared" si="347"/>
        <v>288</v>
      </c>
      <c r="Y591" s="151">
        <f t="shared" ref="Y591:Y618" si="349">S591</f>
        <v>480</v>
      </c>
      <c r="Z591" s="48" t="s">
        <v>108</v>
      </c>
      <c r="AA591" s="206" t="s">
        <v>3123</v>
      </c>
    </row>
    <row r="592" spans="1:27" s="18" customFormat="1" ht="18.75" customHeight="1" x14ac:dyDescent="0.3">
      <c r="A592" s="211">
        <v>16</v>
      </c>
      <c r="B592" s="206" t="s">
        <v>3125</v>
      </c>
      <c r="C592" s="206" t="s">
        <v>1208</v>
      </c>
      <c r="D592" s="206" t="s">
        <v>3126</v>
      </c>
      <c r="E592" s="2"/>
      <c r="F592" s="12"/>
      <c r="G592" s="211"/>
      <c r="H592" s="211">
        <v>500</v>
      </c>
      <c r="I592" s="258"/>
      <c r="J592" s="260">
        <v>1</v>
      </c>
      <c r="K592" s="103">
        <v>640</v>
      </c>
      <c r="L592" s="151">
        <v>800</v>
      </c>
      <c r="M592" s="103">
        <v>960</v>
      </c>
      <c r="N592" s="260">
        <v>1</v>
      </c>
      <c r="O592" s="45"/>
      <c r="P592" s="151">
        <v>800</v>
      </c>
      <c r="Q592" s="103">
        <f t="shared" si="344"/>
        <v>800</v>
      </c>
      <c r="R592" s="103">
        <f t="shared" si="345"/>
        <v>800</v>
      </c>
      <c r="S592" s="151">
        <f t="shared" si="348"/>
        <v>480</v>
      </c>
      <c r="T592" s="151">
        <f t="shared" si="346"/>
        <v>480</v>
      </c>
      <c r="U592" s="151">
        <f t="shared" si="346"/>
        <v>480</v>
      </c>
      <c r="V592" s="151">
        <f t="shared" si="346"/>
        <v>288</v>
      </c>
      <c r="W592" s="151">
        <f t="shared" si="347"/>
        <v>288</v>
      </c>
      <c r="X592" s="151">
        <f t="shared" si="347"/>
        <v>288</v>
      </c>
      <c r="Y592" s="151">
        <f t="shared" si="349"/>
        <v>480</v>
      </c>
      <c r="Z592" s="48" t="s">
        <v>108</v>
      </c>
      <c r="AA592" s="206" t="s">
        <v>3123</v>
      </c>
    </row>
    <row r="593" spans="1:28" s="18" customFormat="1" ht="27" customHeight="1" x14ac:dyDescent="0.3">
      <c r="A593" s="213" t="s">
        <v>1231</v>
      </c>
      <c r="B593" s="15" t="s">
        <v>1232</v>
      </c>
      <c r="C593" s="206"/>
      <c r="D593" s="206"/>
      <c r="E593" s="2"/>
      <c r="F593" s="12"/>
      <c r="G593" s="258"/>
      <c r="H593" s="258"/>
      <c r="I593" s="103"/>
      <c r="J593" s="260"/>
      <c r="K593" s="103"/>
      <c r="L593" s="151"/>
      <c r="M593" s="103"/>
      <c r="N593" s="65"/>
      <c r="O593" s="45"/>
      <c r="P593" s="151"/>
      <c r="Q593" s="103"/>
      <c r="R593" s="103"/>
      <c r="S593" s="151"/>
      <c r="T593" s="151"/>
      <c r="U593" s="151"/>
      <c r="V593" s="151"/>
      <c r="W593" s="151"/>
      <c r="X593" s="151"/>
      <c r="Y593" s="151"/>
      <c r="Z593" s="48"/>
      <c r="AA593" s="206"/>
    </row>
    <row r="594" spans="1:28" s="18" customFormat="1" x14ac:dyDescent="0.3">
      <c r="A594" s="325">
        <v>1</v>
      </c>
      <c r="B594" s="332" t="s">
        <v>1233</v>
      </c>
      <c r="C594" s="206" t="s">
        <v>2771</v>
      </c>
      <c r="D594" s="206" t="s">
        <v>1234</v>
      </c>
      <c r="E594" s="2">
        <v>120</v>
      </c>
      <c r="F594" s="2">
        <v>210</v>
      </c>
      <c r="G594" s="258">
        <v>150</v>
      </c>
      <c r="H594" s="258"/>
      <c r="I594" s="103">
        <v>220</v>
      </c>
      <c r="J594" s="260">
        <v>1.5</v>
      </c>
      <c r="K594" s="103">
        <v>240</v>
      </c>
      <c r="L594" s="151">
        <v>300</v>
      </c>
      <c r="M594" s="103">
        <v>360</v>
      </c>
      <c r="N594" s="65">
        <v>1.5</v>
      </c>
      <c r="O594" s="45">
        <f t="shared" si="343"/>
        <v>225</v>
      </c>
      <c r="P594" s="151">
        <v>300</v>
      </c>
      <c r="Q594" s="103">
        <f t="shared" si="344"/>
        <v>300</v>
      </c>
      <c r="R594" s="103">
        <f t="shared" si="345"/>
        <v>300</v>
      </c>
      <c r="S594" s="151">
        <f>P594</f>
        <v>300</v>
      </c>
      <c r="T594" s="151">
        <f t="shared" ref="T594:V597" si="350">Q594</f>
        <v>300</v>
      </c>
      <c r="U594" s="151">
        <f t="shared" si="350"/>
        <v>300</v>
      </c>
      <c r="V594" s="151">
        <f t="shared" si="350"/>
        <v>300</v>
      </c>
      <c r="W594" s="151">
        <f t="shared" ref="W594:X597" si="351">T594</f>
        <v>300</v>
      </c>
      <c r="X594" s="151">
        <f t="shared" si="351"/>
        <v>300</v>
      </c>
      <c r="Y594" s="151">
        <f t="shared" si="349"/>
        <v>300</v>
      </c>
      <c r="Z594" s="48" t="s">
        <v>3341</v>
      </c>
      <c r="AA594" s="206"/>
    </row>
    <row r="595" spans="1:28" s="18" customFormat="1" x14ac:dyDescent="0.3">
      <c r="A595" s="326"/>
      <c r="B595" s="333"/>
      <c r="C595" s="206" t="s">
        <v>1234</v>
      </c>
      <c r="D595" s="206" t="s">
        <v>1505</v>
      </c>
      <c r="E595" s="2">
        <v>150</v>
      </c>
      <c r="F595" s="2">
        <v>280</v>
      </c>
      <c r="G595" s="258">
        <v>200</v>
      </c>
      <c r="H595" s="258"/>
      <c r="I595" s="103">
        <v>300</v>
      </c>
      <c r="J595" s="260">
        <v>1.5</v>
      </c>
      <c r="K595" s="103">
        <v>312</v>
      </c>
      <c r="L595" s="151">
        <v>390</v>
      </c>
      <c r="M595" s="103">
        <v>468</v>
      </c>
      <c r="N595" s="65">
        <v>1.5</v>
      </c>
      <c r="O595" s="45">
        <f t="shared" si="343"/>
        <v>300</v>
      </c>
      <c r="P595" s="151">
        <v>390</v>
      </c>
      <c r="Q595" s="103">
        <f t="shared" si="344"/>
        <v>390</v>
      </c>
      <c r="R595" s="103">
        <f t="shared" si="345"/>
        <v>390</v>
      </c>
      <c r="S595" s="151">
        <f t="shared" ref="S595:S597" si="352">P595</f>
        <v>390</v>
      </c>
      <c r="T595" s="151">
        <f t="shared" si="350"/>
        <v>390</v>
      </c>
      <c r="U595" s="151">
        <f t="shared" si="350"/>
        <v>390</v>
      </c>
      <c r="V595" s="151">
        <f t="shared" si="350"/>
        <v>390</v>
      </c>
      <c r="W595" s="151">
        <f t="shared" si="351"/>
        <v>390</v>
      </c>
      <c r="X595" s="151">
        <f t="shared" si="351"/>
        <v>390</v>
      </c>
      <c r="Y595" s="151">
        <f t="shared" si="349"/>
        <v>390</v>
      </c>
      <c r="Z595" s="48" t="s">
        <v>3341</v>
      </c>
      <c r="AA595" s="206"/>
    </row>
    <row r="596" spans="1:28" s="18" customFormat="1" ht="25.5" customHeight="1" x14ac:dyDescent="0.3">
      <c r="A596" s="211">
        <v>2</v>
      </c>
      <c r="B596" s="329" t="s">
        <v>1235</v>
      </c>
      <c r="C596" s="330"/>
      <c r="D596" s="331"/>
      <c r="E596" s="2"/>
      <c r="F596" s="2">
        <v>170</v>
      </c>
      <c r="G596" s="258">
        <v>150</v>
      </c>
      <c r="H596" s="258"/>
      <c r="I596" s="103">
        <v>200</v>
      </c>
      <c r="J596" s="260">
        <v>1.4</v>
      </c>
      <c r="K596" s="103">
        <v>208</v>
      </c>
      <c r="L596" s="151">
        <v>260</v>
      </c>
      <c r="M596" s="103">
        <v>312</v>
      </c>
      <c r="N596" s="65">
        <v>1.4</v>
      </c>
      <c r="O596" s="45">
        <f t="shared" si="343"/>
        <v>210</v>
      </c>
      <c r="P596" s="151">
        <v>260</v>
      </c>
      <c r="Q596" s="103">
        <f t="shared" si="344"/>
        <v>260</v>
      </c>
      <c r="R596" s="103">
        <f t="shared" si="345"/>
        <v>260</v>
      </c>
      <c r="S596" s="151">
        <f t="shared" si="352"/>
        <v>260</v>
      </c>
      <c r="T596" s="151">
        <f t="shared" si="350"/>
        <v>260</v>
      </c>
      <c r="U596" s="151">
        <f t="shared" si="350"/>
        <v>260</v>
      </c>
      <c r="V596" s="151">
        <f t="shared" si="350"/>
        <v>260</v>
      </c>
      <c r="W596" s="151">
        <f t="shared" si="351"/>
        <v>260</v>
      </c>
      <c r="X596" s="151">
        <f t="shared" si="351"/>
        <v>260</v>
      </c>
      <c r="Y596" s="151">
        <f t="shared" si="349"/>
        <v>260</v>
      </c>
      <c r="Z596" s="48" t="s">
        <v>3341</v>
      </c>
      <c r="AA596" s="206" t="s">
        <v>108</v>
      </c>
    </row>
    <row r="597" spans="1:28" s="18" customFormat="1" ht="23.25" customHeight="1" x14ac:dyDescent="0.3">
      <c r="A597" s="211">
        <v>3</v>
      </c>
      <c r="B597" s="206" t="s">
        <v>1236</v>
      </c>
      <c r="C597" s="206" t="s">
        <v>1237</v>
      </c>
      <c r="D597" s="206" t="s">
        <v>3449</v>
      </c>
      <c r="E597" s="2">
        <v>90</v>
      </c>
      <c r="F597" s="2">
        <v>210</v>
      </c>
      <c r="G597" s="258">
        <v>150</v>
      </c>
      <c r="H597" s="258"/>
      <c r="I597" s="103">
        <v>200</v>
      </c>
      <c r="J597" s="260">
        <v>1.4</v>
      </c>
      <c r="K597" s="103">
        <v>208</v>
      </c>
      <c r="L597" s="151">
        <v>260</v>
      </c>
      <c r="M597" s="103">
        <v>312</v>
      </c>
      <c r="N597" s="65">
        <v>1.4</v>
      </c>
      <c r="O597" s="45">
        <f t="shared" si="343"/>
        <v>210</v>
      </c>
      <c r="P597" s="151">
        <v>260</v>
      </c>
      <c r="Q597" s="103">
        <f t="shared" si="344"/>
        <v>260</v>
      </c>
      <c r="R597" s="103">
        <f t="shared" si="345"/>
        <v>260</v>
      </c>
      <c r="S597" s="151">
        <f t="shared" si="352"/>
        <v>260</v>
      </c>
      <c r="T597" s="151">
        <f t="shared" si="350"/>
        <v>260</v>
      </c>
      <c r="U597" s="151">
        <f t="shared" si="350"/>
        <v>260</v>
      </c>
      <c r="V597" s="151">
        <f t="shared" si="350"/>
        <v>260</v>
      </c>
      <c r="W597" s="151">
        <f t="shared" si="351"/>
        <v>260</v>
      </c>
      <c r="X597" s="151">
        <f t="shared" si="351"/>
        <v>260</v>
      </c>
      <c r="Y597" s="151">
        <f t="shared" si="349"/>
        <v>260</v>
      </c>
      <c r="Z597" s="48" t="s">
        <v>3341</v>
      </c>
      <c r="AA597" s="206"/>
    </row>
    <row r="598" spans="1:28" s="18" customFormat="1" ht="23.25" customHeight="1" x14ac:dyDescent="0.3">
      <c r="A598" s="211">
        <v>4</v>
      </c>
      <c r="B598" s="329" t="s">
        <v>1160</v>
      </c>
      <c r="C598" s="330"/>
      <c r="D598" s="331"/>
      <c r="E598" s="2">
        <v>80</v>
      </c>
      <c r="F598" s="2">
        <v>110</v>
      </c>
      <c r="G598" s="258">
        <v>80</v>
      </c>
      <c r="H598" s="258"/>
      <c r="I598" s="103">
        <v>180</v>
      </c>
      <c r="J598" s="260">
        <v>1.5</v>
      </c>
      <c r="K598" s="103">
        <v>200</v>
      </c>
      <c r="L598" s="151">
        <v>250</v>
      </c>
      <c r="M598" s="103">
        <v>300</v>
      </c>
      <c r="N598" s="65">
        <v>1.5</v>
      </c>
      <c r="O598" s="45">
        <f t="shared" si="343"/>
        <v>120</v>
      </c>
      <c r="P598" s="151">
        <v>250</v>
      </c>
      <c r="Q598" s="103">
        <f t="shared" si="344"/>
        <v>250</v>
      </c>
      <c r="R598" s="103">
        <f t="shared" si="345"/>
        <v>250</v>
      </c>
      <c r="S598" s="151">
        <f>O598</f>
        <v>120</v>
      </c>
      <c r="T598" s="151">
        <f t="shared" ref="T598:V598" si="353">P598</f>
        <v>250</v>
      </c>
      <c r="U598" s="151">
        <f t="shared" si="353"/>
        <v>250</v>
      </c>
      <c r="V598" s="151">
        <f t="shared" si="353"/>
        <v>250</v>
      </c>
      <c r="W598" s="151">
        <f>S598</f>
        <v>120</v>
      </c>
      <c r="X598" s="151">
        <f>T598</f>
        <v>250</v>
      </c>
      <c r="Y598" s="151">
        <f t="shared" si="349"/>
        <v>120</v>
      </c>
      <c r="Z598" s="48" t="s">
        <v>3341</v>
      </c>
      <c r="AA598" s="206"/>
    </row>
    <row r="599" spans="1:28" s="18" customFormat="1" ht="54.75" customHeight="1" x14ac:dyDescent="0.3">
      <c r="A599" s="211">
        <v>5</v>
      </c>
      <c r="B599" s="206" t="s">
        <v>3130</v>
      </c>
      <c r="C599" s="206" t="s">
        <v>3131</v>
      </c>
      <c r="D599" s="206" t="s">
        <v>3132</v>
      </c>
      <c r="E599" s="2"/>
      <c r="F599" s="2"/>
      <c r="G599" s="258"/>
      <c r="H599" s="258">
        <v>150</v>
      </c>
      <c r="I599" s="103"/>
      <c r="J599" s="260"/>
      <c r="K599" s="103">
        <v>208</v>
      </c>
      <c r="L599" s="151">
        <v>260</v>
      </c>
      <c r="M599" s="103">
        <v>312</v>
      </c>
      <c r="N599" s="65"/>
      <c r="O599" s="45"/>
      <c r="P599" s="151">
        <v>260</v>
      </c>
      <c r="Q599" s="103">
        <f t="shared" si="344"/>
        <v>260</v>
      </c>
      <c r="R599" s="103">
        <f t="shared" si="345"/>
        <v>260</v>
      </c>
      <c r="S599" s="151">
        <v>150</v>
      </c>
      <c r="T599" s="151">
        <v>150</v>
      </c>
      <c r="U599" s="151">
        <v>150</v>
      </c>
      <c r="V599" s="151">
        <v>150</v>
      </c>
      <c r="W599" s="151">
        <v>150</v>
      </c>
      <c r="X599" s="151">
        <v>150</v>
      </c>
      <c r="Y599" s="151">
        <f t="shared" si="349"/>
        <v>150</v>
      </c>
      <c r="Z599" s="48" t="s">
        <v>108</v>
      </c>
      <c r="AA599" s="206" t="s">
        <v>3123</v>
      </c>
    </row>
    <row r="600" spans="1:28" s="18" customFormat="1" ht="23.25" customHeight="1" x14ac:dyDescent="0.3">
      <c r="A600" s="211">
        <v>6</v>
      </c>
      <c r="B600" s="206" t="s">
        <v>3133</v>
      </c>
      <c r="C600" s="206" t="s">
        <v>3134</v>
      </c>
      <c r="D600" s="206" t="s">
        <v>1237</v>
      </c>
      <c r="E600" s="2"/>
      <c r="F600" s="2"/>
      <c r="G600" s="258"/>
      <c r="H600" s="258">
        <v>150</v>
      </c>
      <c r="I600" s="103"/>
      <c r="J600" s="260"/>
      <c r="K600" s="103">
        <v>208</v>
      </c>
      <c r="L600" s="151">
        <v>260</v>
      </c>
      <c r="M600" s="103">
        <v>312</v>
      </c>
      <c r="N600" s="65"/>
      <c r="O600" s="45"/>
      <c r="P600" s="151">
        <v>260</v>
      </c>
      <c r="Q600" s="103">
        <f t="shared" si="344"/>
        <v>260</v>
      </c>
      <c r="R600" s="103">
        <f t="shared" si="345"/>
        <v>260</v>
      </c>
      <c r="S600" s="151">
        <v>150</v>
      </c>
      <c r="T600" s="151">
        <v>150</v>
      </c>
      <c r="U600" s="151">
        <v>150</v>
      </c>
      <c r="V600" s="151">
        <v>150</v>
      </c>
      <c r="W600" s="151">
        <v>150</v>
      </c>
      <c r="X600" s="151">
        <v>150</v>
      </c>
      <c r="Y600" s="151">
        <f t="shared" si="349"/>
        <v>150</v>
      </c>
      <c r="Z600" s="48" t="s">
        <v>108</v>
      </c>
      <c r="AA600" s="206" t="s">
        <v>3123</v>
      </c>
    </row>
    <row r="601" spans="1:28" s="18" customFormat="1" ht="24" customHeight="1" x14ac:dyDescent="0.3">
      <c r="A601" s="213" t="s">
        <v>1238</v>
      </c>
      <c r="B601" s="15" t="s">
        <v>2305</v>
      </c>
      <c r="C601" s="206"/>
      <c r="D601" s="206"/>
      <c r="E601" s="2"/>
      <c r="F601" s="12"/>
      <c r="G601" s="258"/>
      <c r="H601" s="258"/>
      <c r="I601" s="103"/>
      <c r="J601" s="260"/>
      <c r="K601" s="103"/>
      <c r="L601" s="151"/>
      <c r="M601" s="103"/>
      <c r="N601" s="65"/>
      <c r="O601" s="45"/>
      <c r="P601" s="151"/>
      <c r="Q601" s="103"/>
      <c r="R601" s="103"/>
      <c r="S601" s="151"/>
      <c r="T601" s="151"/>
      <c r="U601" s="151"/>
      <c r="V601" s="151"/>
      <c r="W601" s="151"/>
      <c r="X601" s="151"/>
      <c r="Y601" s="151"/>
      <c r="Z601" s="48"/>
      <c r="AA601" s="206"/>
    </row>
    <row r="602" spans="1:28" s="18" customFormat="1" ht="37.5" customHeight="1" x14ac:dyDescent="0.3">
      <c r="A602" s="325">
        <v>1</v>
      </c>
      <c r="B602" s="332" t="s">
        <v>1074</v>
      </c>
      <c r="C602" s="206" t="s">
        <v>1239</v>
      </c>
      <c r="D602" s="206" t="s">
        <v>1205</v>
      </c>
      <c r="E602" s="2">
        <v>610</v>
      </c>
      <c r="F602" s="12">
        <v>3000</v>
      </c>
      <c r="G602" s="258">
        <v>4200</v>
      </c>
      <c r="H602" s="258">
        <v>2100</v>
      </c>
      <c r="I602" s="103">
        <v>10000</v>
      </c>
      <c r="J602" s="260">
        <v>1</v>
      </c>
      <c r="K602" s="103">
        <v>7600</v>
      </c>
      <c r="L602" s="151">
        <v>9500</v>
      </c>
      <c r="M602" s="103">
        <v>11400</v>
      </c>
      <c r="N602" s="65">
        <v>1</v>
      </c>
      <c r="O602" s="45">
        <f t="shared" si="343"/>
        <v>4200</v>
      </c>
      <c r="P602" s="151">
        <v>9500</v>
      </c>
      <c r="Q602" s="103">
        <f t="shared" si="344"/>
        <v>9500</v>
      </c>
      <c r="R602" s="103">
        <f t="shared" si="345"/>
        <v>9500</v>
      </c>
      <c r="S602" s="151">
        <v>2100</v>
      </c>
      <c r="T602" s="151">
        <v>2100</v>
      </c>
      <c r="U602" s="151">
        <v>2100</v>
      </c>
      <c r="V602" s="151">
        <v>2100</v>
      </c>
      <c r="W602" s="151">
        <v>2100</v>
      </c>
      <c r="X602" s="151">
        <v>2100</v>
      </c>
      <c r="Y602" s="151">
        <f t="shared" si="349"/>
        <v>2100</v>
      </c>
      <c r="Z602" s="103" t="s">
        <v>3341</v>
      </c>
      <c r="AA602" s="206" t="s">
        <v>3241</v>
      </c>
      <c r="AB602" s="18" t="s">
        <v>2822</v>
      </c>
    </row>
    <row r="603" spans="1:28" s="18" customFormat="1" ht="18.75" customHeight="1" x14ac:dyDescent="0.3">
      <c r="A603" s="326"/>
      <c r="B603" s="333"/>
      <c r="C603" s="206" t="s">
        <v>1205</v>
      </c>
      <c r="D603" s="206" t="s">
        <v>2772</v>
      </c>
      <c r="E603" s="2">
        <v>440</v>
      </c>
      <c r="F603" s="12">
        <v>2000</v>
      </c>
      <c r="G603" s="258">
        <v>1400</v>
      </c>
      <c r="H603" s="258"/>
      <c r="I603" s="103">
        <v>1500</v>
      </c>
      <c r="J603" s="260">
        <v>1</v>
      </c>
      <c r="K603" s="103"/>
      <c r="L603" s="151"/>
      <c r="M603" s="103"/>
      <c r="N603" s="65">
        <v>1</v>
      </c>
      <c r="O603" s="45">
        <f t="shared" si="343"/>
        <v>1400</v>
      </c>
      <c r="P603" s="151">
        <f>P602-G602+G603</f>
        <v>6700</v>
      </c>
      <c r="Q603" s="103">
        <f t="shared" si="344"/>
        <v>6700</v>
      </c>
      <c r="R603" s="103">
        <f t="shared" si="345"/>
        <v>6700</v>
      </c>
      <c r="S603" s="151">
        <f>O603</f>
        <v>1400</v>
      </c>
      <c r="T603" s="151">
        <f t="shared" ref="T603:V618" si="354">P603</f>
        <v>6700</v>
      </c>
      <c r="U603" s="151">
        <f t="shared" si="354"/>
        <v>6700</v>
      </c>
      <c r="V603" s="151">
        <f t="shared" si="354"/>
        <v>6700</v>
      </c>
      <c r="W603" s="151">
        <f t="shared" ref="W603:W622" si="355">S603</f>
        <v>1400</v>
      </c>
      <c r="X603" s="151">
        <f t="shared" ref="X603:X622" si="356">T603</f>
        <v>6700</v>
      </c>
      <c r="Y603" s="151">
        <f t="shared" si="349"/>
        <v>1400</v>
      </c>
      <c r="Z603" s="48" t="s">
        <v>3341</v>
      </c>
      <c r="AA603" s="206" t="s">
        <v>3352</v>
      </c>
    </row>
    <row r="604" spans="1:28" s="18" customFormat="1" ht="37.5" customHeight="1" x14ac:dyDescent="0.3">
      <c r="A604" s="325">
        <v>2</v>
      </c>
      <c r="B604" s="332" t="s">
        <v>1240</v>
      </c>
      <c r="C604" s="206" t="s">
        <v>1241</v>
      </c>
      <c r="D604" s="206" t="s">
        <v>2773</v>
      </c>
      <c r="E604" s="2">
        <v>480</v>
      </c>
      <c r="F604" s="12">
        <v>2700</v>
      </c>
      <c r="G604" s="258">
        <v>2700</v>
      </c>
      <c r="H604" s="258"/>
      <c r="I604" s="103">
        <v>3000</v>
      </c>
      <c r="J604" s="260">
        <v>1.2</v>
      </c>
      <c r="K604" s="103"/>
      <c r="L604" s="151"/>
      <c r="M604" s="103"/>
      <c r="N604" s="65">
        <v>1.2</v>
      </c>
      <c r="O604" s="45">
        <f t="shared" si="343"/>
        <v>3240</v>
      </c>
      <c r="P604" s="151">
        <v>3240</v>
      </c>
      <c r="Q604" s="103">
        <f t="shared" si="344"/>
        <v>3240</v>
      </c>
      <c r="R604" s="103">
        <f t="shared" si="345"/>
        <v>3240</v>
      </c>
      <c r="S604" s="151">
        <f t="shared" ref="S604:S622" si="357">O604</f>
        <v>3240</v>
      </c>
      <c r="T604" s="151">
        <f t="shared" si="354"/>
        <v>3240</v>
      </c>
      <c r="U604" s="151">
        <f t="shared" si="354"/>
        <v>3240</v>
      </c>
      <c r="V604" s="151">
        <f t="shared" si="354"/>
        <v>3240</v>
      </c>
      <c r="W604" s="151">
        <f t="shared" si="355"/>
        <v>3240</v>
      </c>
      <c r="X604" s="151">
        <f t="shared" si="356"/>
        <v>3240</v>
      </c>
      <c r="Y604" s="151">
        <f t="shared" si="349"/>
        <v>3240</v>
      </c>
      <c r="Z604" s="48" t="s">
        <v>3341</v>
      </c>
      <c r="AA604" s="206"/>
    </row>
    <row r="605" spans="1:28" s="18" customFormat="1" ht="37.5" customHeight="1" x14ac:dyDescent="0.3">
      <c r="A605" s="335"/>
      <c r="B605" s="334"/>
      <c r="C605" s="206" t="s">
        <v>2773</v>
      </c>
      <c r="D605" s="206" t="s">
        <v>1242</v>
      </c>
      <c r="E605" s="2">
        <v>430</v>
      </c>
      <c r="F605" s="12">
        <v>900</v>
      </c>
      <c r="G605" s="258">
        <v>700</v>
      </c>
      <c r="H605" s="258"/>
      <c r="I605" s="103">
        <v>1200</v>
      </c>
      <c r="J605" s="260">
        <v>1.1000000000000001</v>
      </c>
      <c r="K605" s="103"/>
      <c r="L605" s="151"/>
      <c r="M605" s="103"/>
      <c r="N605" s="65">
        <v>1.1000000000000001</v>
      </c>
      <c r="O605" s="45">
        <f t="shared" si="343"/>
        <v>770.00000000000011</v>
      </c>
      <c r="P605" s="151">
        <v>770.00000000000011</v>
      </c>
      <c r="Q605" s="103">
        <f t="shared" si="344"/>
        <v>770.00000000000011</v>
      </c>
      <c r="R605" s="103">
        <f t="shared" si="345"/>
        <v>770.00000000000011</v>
      </c>
      <c r="S605" s="151">
        <f t="shared" si="357"/>
        <v>770.00000000000011</v>
      </c>
      <c r="T605" s="151">
        <f t="shared" si="354"/>
        <v>770.00000000000011</v>
      </c>
      <c r="U605" s="151">
        <f t="shared" si="354"/>
        <v>770.00000000000011</v>
      </c>
      <c r="V605" s="151">
        <f t="shared" si="354"/>
        <v>770.00000000000011</v>
      </c>
      <c r="W605" s="151">
        <f t="shared" si="355"/>
        <v>770.00000000000011</v>
      </c>
      <c r="X605" s="151">
        <f t="shared" si="356"/>
        <v>770.00000000000011</v>
      </c>
      <c r="Y605" s="151">
        <f t="shared" si="349"/>
        <v>770.00000000000011</v>
      </c>
      <c r="Z605" s="48" t="s">
        <v>3341</v>
      </c>
      <c r="AA605" s="206"/>
    </row>
    <row r="606" spans="1:28" s="18" customFormat="1" ht="18.75" customHeight="1" x14ac:dyDescent="0.3">
      <c r="A606" s="335"/>
      <c r="B606" s="334"/>
      <c r="C606" s="206" t="s">
        <v>1243</v>
      </c>
      <c r="D606" s="206" t="s">
        <v>1244</v>
      </c>
      <c r="E606" s="2">
        <v>410</v>
      </c>
      <c r="F606" s="12">
        <v>700</v>
      </c>
      <c r="G606" s="258">
        <v>500</v>
      </c>
      <c r="H606" s="258"/>
      <c r="I606" s="103">
        <v>1500</v>
      </c>
      <c r="J606" s="260">
        <v>1.2</v>
      </c>
      <c r="K606" s="103"/>
      <c r="L606" s="151"/>
      <c r="M606" s="103"/>
      <c r="N606" s="65">
        <v>1.2</v>
      </c>
      <c r="O606" s="45">
        <f t="shared" si="343"/>
        <v>600</v>
      </c>
      <c r="P606" s="151">
        <v>600</v>
      </c>
      <c r="Q606" s="103">
        <f t="shared" si="344"/>
        <v>600</v>
      </c>
      <c r="R606" s="103">
        <f t="shared" si="345"/>
        <v>600</v>
      </c>
      <c r="S606" s="151">
        <f t="shared" si="357"/>
        <v>600</v>
      </c>
      <c r="T606" s="151">
        <f t="shared" si="354"/>
        <v>600</v>
      </c>
      <c r="U606" s="151">
        <f t="shared" si="354"/>
        <v>600</v>
      </c>
      <c r="V606" s="151">
        <f t="shared" si="354"/>
        <v>600</v>
      </c>
      <c r="W606" s="151">
        <f t="shared" si="355"/>
        <v>600</v>
      </c>
      <c r="X606" s="151">
        <f t="shared" si="356"/>
        <v>600</v>
      </c>
      <c r="Y606" s="151">
        <f t="shared" si="349"/>
        <v>600</v>
      </c>
      <c r="Z606" s="48" t="s">
        <v>3341</v>
      </c>
      <c r="AA606" s="206"/>
    </row>
    <row r="607" spans="1:28" s="18" customFormat="1" ht="37.5" customHeight="1" x14ac:dyDescent="0.3">
      <c r="A607" s="335"/>
      <c r="B607" s="334"/>
      <c r="C607" s="206" t="s">
        <v>1244</v>
      </c>
      <c r="D607" s="206" t="s">
        <v>2774</v>
      </c>
      <c r="E607" s="2">
        <v>350</v>
      </c>
      <c r="F607" s="12">
        <v>600</v>
      </c>
      <c r="G607" s="258">
        <v>400</v>
      </c>
      <c r="H607" s="258"/>
      <c r="I607" s="103">
        <v>1000</v>
      </c>
      <c r="J607" s="260">
        <v>1.1000000000000001</v>
      </c>
      <c r="K607" s="103"/>
      <c r="L607" s="151"/>
      <c r="M607" s="103"/>
      <c r="N607" s="65">
        <v>1.1000000000000001</v>
      </c>
      <c r="O607" s="45">
        <f t="shared" si="343"/>
        <v>440.00000000000006</v>
      </c>
      <c r="P607" s="151">
        <v>440.00000000000006</v>
      </c>
      <c r="Q607" s="103">
        <f t="shared" si="344"/>
        <v>440.00000000000006</v>
      </c>
      <c r="R607" s="103">
        <f t="shared" si="345"/>
        <v>440.00000000000006</v>
      </c>
      <c r="S607" s="151">
        <f t="shared" si="357"/>
        <v>440.00000000000006</v>
      </c>
      <c r="T607" s="151">
        <f t="shared" si="354"/>
        <v>440.00000000000006</v>
      </c>
      <c r="U607" s="151">
        <f t="shared" si="354"/>
        <v>440.00000000000006</v>
      </c>
      <c r="V607" s="151">
        <f t="shared" si="354"/>
        <v>440.00000000000006</v>
      </c>
      <c r="W607" s="151">
        <f t="shared" si="355"/>
        <v>440.00000000000006</v>
      </c>
      <c r="X607" s="151">
        <f t="shared" si="356"/>
        <v>440.00000000000006</v>
      </c>
      <c r="Y607" s="151">
        <f t="shared" si="349"/>
        <v>440.00000000000006</v>
      </c>
      <c r="Z607" s="48" t="s">
        <v>3341</v>
      </c>
      <c r="AA607" s="206"/>
    </row>
    <row r="608" spans="1:28" s="18" customFormat="1" ht="37.5" customHeight="1" x14ac:dyDescent="0.3">
      <c r="A608" s="326"/>
      <c r="B608" s="333"/>
      <c r="C608" s="206" t="s">
        <v>2775</v>
      </c>
      <c r="D608" s="206" t="s">
        <v>1245</v>
      </c>
      <c r="E608" s="2">
        <v>280</v>
      </c>
      <c r="F608" s="12">
        <v>500</v>
      </c>
      <c r="G608" s="258">
        <v>300</v>
      </c>
      <c r="H608" s="258"/>
      <c r="I608" s="103">
        <v>800</v>
      </c>
      <c r="J608" s="260">
        <v>1.1000000000000001</v>
      </c>
      <c r="K608" s="103"/>
      <c r="L608" s="151"/>
      <c r="M608" s="103"/>
      <c r="N608" s="65">
        <v>1.1000000000000001</v>
      </c>
      <c r="O608" s="45">
        <f t="shared" si="343"/>
        <v>330</v>
      </c>
      <c r="P608" s="151">
        <v>330</v>
      </c>
      <c r="Q608" s="103">
        <f t="shared" si="344"/>
        <v>330</v>
      </c>
      <c r="R608" s="103">
        <f t="shared" si="345"/>
        <v>330</v>
      </c>
      <c r="S608" s="151">
        <f t="shared" si="357"/>
        <v>330</v>
      </c>
      <c r="T608" s="151">
        <f t="shared" si="354"/>
        <v>330</v>
      </c>
      <c r="U608" s="151">
        <f t="shared" si="354"/>
        <v>330</v>
      </c>
      <c r="V608" s="151">
        <f t="shared" si="354"/>
        <v>330</v>
      </c>
      <c r="W608" s="151">
        <f t="shared" si="355"/>
        <v>330</v>
      </c>
      <c r="X608" s="151">
        <f t="shared" si="356"/>
        <v>330</v>
      </c>
      <c r="Y608" s="151">
        <f t="shared" si="349"/>
        <v>330</v>
      </c>
      <c r="Z608" s="48" t="s">
        <v>3341</v>
      </c>
      <c r="AA608" s="206"/>
    </row>
    <row r="609" spans="1:27" s="18" customFormat="1" ht="18.75" customHeight="1" x14ac:dyDescent="0.3">
      <c r="A609" s="325">
        <v>3</v>
      </c>
      <c r="B609" s="332" t="s">
        <v>1246</v>
      </c>
      <c r="C609" s="206" t="s">
        <v>1247</v>
      </c>
      <c r="D609" s="206" t="s">
        <v>1248</v>
      </c>
      <c r="E609" s="2">
        <v>260</v>
      </c>
      <c r="F609" s="12">
        <v>350</v>
      </c>
      <c r="G609" s="258">
        <v>300</v>
      </c>
      <c r="H609" s="258"/>
      <c r="I609" s="103">
        <v>700</v>
      </c>
      <c r="J609" s="260">
        <v>1.1000000000000001</v>
      </c>
      <c r="K609" s="103"/>
      <c r="L609" s="151"/>
      <c r="M609" s="103"/>
      <c r="N609" s="65">
        <v>1.1000000000000001</v>
      </c>
      <c r="O609" s="45">
        <f t="shared" si="343"/>
        <v>330</v>
      </c>
      <c r="P609" s="151">
        <v>330</v>
      </c>
      <c r="Q609" s="103">
        <f t="shared" si="344"/>
        <v>330</v>
      </c>
      <c r="R609" s="103">
        <f t="shared" si="345"/>
        <v>330</v>
      </c>
      <c r="S609" s="151">
        <f t="shared" si="357"/>
        <v>330</v>
      </c>
      <c r="T609" s="151">
        <f t="shared" si="354"/>
        <v>330</v>
      </c>
      <c r="U609" s="151">
        <f t="shared" si="354"/>
        <v>330</v>
      </c>
      <c r="V609" s="151">
        <f t="shared" si="354"/>
        <v>330</v>
      </c>
      <c r="W609" s="151">
        <f t="shared" si="355"/>
        <v>330</v>
      </c>
      <c r="X609" s="151">
        <f t="shared" si="356"/>
        <v>330</v>
      </c>
      <c r="Y609" s="151">
        <f t="shared" si="349"/>
        <v>330</v>
      </c>
      <c r="Z609" s="48" t="s">
        <v>3341</v>
      </c>
      <c r="AA609" s="206"/>
    </row>
    <row r="610" spans="1:27" s="18" customFormat="1" ht="18.75" customHeight="1" x14ac:dyDescent="0.3">
      <c r="A610" s="335"/>
      <c r="B610" s="334"/>
      <c r="C610" s="206" t="s">
        <v>1249</v>
      </c>
      <c r="D610" s="206" t="s">
        <v>1250</v>
      </c>
      <c r="E610" s="2">
        <v>230</v>
      </c>
      <c r="F610" s="12">
        <v>350</v>
      </c>
      <c r="G610" s="258">
        <v>300</v>
      </c>
      <c r="H610" s="258"/>
      <c r="I610" s="103">
        <v>700</v>
      </c>
      <c r="J610" s="260">
        <v>1.1000000000000001</v>
      </c>
      <c r="K610" s="103"/>
      <c r="L610" s="151"/>
      <c r="M610" s="103"/>
      <c r="N610" s="65">
        <v>1.1000000000000001</v>
      </c>
      <c r="O610" s="45">
        <f t="shared" si="343"/>
        <v>330</v>
      </c>
      <c r="P610" s="151">
        <v>330</v>
      </c>
      <c r="Q610" s="103">
        <f t="shared" si="344"/>
        <v>330</v>
      </c>
      <c r="R610" s="103">
        <f t="shared" si="345"/>
        <v>330</v>
      </c>
      <c r="S610" s="151">
        <f t="shared" si="357"/>
        <v>330</v>
      </c>
      <c r="T610" s="151">
        <f t="shared" si="354"/>
        <v>330</v>
      </c>
      <c r="U610" s="151">
        <f t="shared" si="354"/>
        <v>330</v>
      </c>
      <c r="V610" s="151">
        <f t="shared" si="354"/>
        <v>330</v>
      </c>
      <c r="W610" s="151">
        <f t="shared" si="355"/>
        <v>330</v>
      </c>
      <c r="X610" s="151">
        <f t="shared" si="356"/>
        <v>330</v>
      </c>
      <c r="Y610" s="151">
        <f t="shared" si="349"/>
        <v>330</v>
      </c>
      <c r="Z610" s="48" t="s">
        <v>3341</v>
      </c>
      <c r="AA610" s="206"/>
    </row>
    <row r="611" spans="1:27" s="18" customFormat="1" ht="37.5" customHeight="1" x14ac:dyDescent="0.3">
      <c r="A611" s="326"/>
      <c r="B611" s="333"/>
      <c r="C611" s="206" t="s">
        <v>1249</v>
      </c>
      <c r="D611" s="206" t="s">
        <v>1251</v>
      </c>
      <c r="E611" s="2">
        <v>190</v>
      </c>
      <c r="F611" s="12">
        <v>330</v>
      </c>
      <c r="G611" s="258">
        <v>250</v>
      </c>
      <c r="H611" s="258"/>
      <c r="I611" s="103">
        <v>650</v>
      </c>
      <c r="J611" s="260">
        <v>1.1000000000000001</v>
      </c>
      <c r="K611" s="103"/>
      <c r="L611" s="151"/>
      <c r="M611" s="103"/>
      <c r="N611" s="65">
        <v>1.1000000000000001</v>
      </c>
      <c r="O611" s="45">
        <f t="shared" si="343"/>
        <v>275</v>
      </c>
      <c r="P611" s="151">
        <v>275</v>
      </c>
      <c r="Q611" s="103">
        <f t="shared" si="344"/>
        <v>275</v>
      </c>
      <c r="R611" s="103">
        <f t="shared" si="345"/>
        <v>275</v>
      </c>
      <c r="S611" s="151">
        <f t="shared" si="357"/>
        <v>275</v>
      </c>
      <c r="T611" s="151">
        <f t="shared" si="354"/>
        <v>275</v>
      </c>
      <c r="U611" s="151">
        <f t="shared" si="354"/>
        <v>275</v>
      </c>
      <c r="V611" s="151">
        <f t="shared" si="354"/>
        <v>275</v>
      </c>
      <c r="W611" s="151">
        <f t="shared" si="355"/>
        <v>275</v>
      </c>
      <c r="X611" s="151">
        <f t="shared" si="356"/>
        <v>275</v>
      </c>
      <c r="Y611" s="151">
        <f t="shared" si="349"/>
        <v>275</v>
      </c>
      <c r="Z611" s="48" t="s">
        <v>3341</v>
      </c>
      <c r="AA611" s="206"/>
    </row>
    <row r="612" spans="1:27" s="18" customFormat="1" ht="23.25" customHeight="1" x14ac:dyDescent="0.3">
      <c r="A612" s="211">
        <v>4</v>
      </c>
      <c r="B612" s="206" t="s">
        <v>1252</v>
      </c>
      <c r="C612" s="206" t="s">
        <v>1237</v>
      </c>
      <c r="D612" s="206" t="s">
        <v>1253</v>
      </c>
      <c r="E612" s="2">
        <v>200</v>
      </c>
      <c r="F612" s="12">
        <v>380</v>
      </c>
      <c r="G612" s="258">
        <v>350</v>
      </c>
      <c r="H612" s="258"/>
      <c r="I612" s="103">
        <v>750</v>
      </c>
      <c r="J612" s="260">
        <v>1.1000000000000001</v>
      </c>
      <c r="K612" s="103"/>
      <c r="L612" s="151"/>
      <c r="M612" s="103"/>
      <c r="N612" s="65">
        <v>1.1000000000000001</v>
      </c>
      <c r="O612" s="45">
        <f t="shared" si="343"/>
        <v>385.00000000000006</v>
      </c>
      <c r="P612" s="151">
        <v>385.00000000000006</v>
      </c>
      <c r="Q612" s="103">
        <f t="shared" si="344"/>
        <v>385.00000000000006</v>
      </c>
      <c r="R612" s="103">
        <f t="shared" si="345"/>
        <v>385.00000000000006</v>
      </c>
      <c r="S612" s="151">
        <f t="shared" si="357"/>
        <v>385.00000000000006</v>
      </c>
      <c r="T612" s="151">
        <f t="shared" si="354"/>
        <v>385.00000000000006</v>
      </c>
      <c r="U612" s="151">
        <f t="shared" si="354"/>
        <v>385.00000000000006</v>
      </c>
      <c r="V612" s="151">
        <f t="shared" si="354"/>
        <v>385.00000000000006</v>
      </c>
      <c r="W612" s="151">
        <f t="shared" si="355"/>
        <v>385.00000000000006</v>
      </c>
      <c r="X612" s="151">
        <f t="shared" si="356"/>
        <v>385.00000000000006</v>
      </c>
      <c r="Y612" s="151">
        <f t="shared" si="349"/>
        <v>385.00000000000006</v>
      </c>
      <c r="Z612" s="48" t="s">
        <v>3341</v>
      </c>
      <c r="AA612" s="206"/>
    </row>
    <row r="613" spans="1:27" s="18" customFormat="1" ht="37.5" customHeight="1" x14ac:dyDescent="0.3">
      <c r="A613" s="211">
        <v>5</v>
      </c>
      <c r="B613" s="206" t="s">
        <v>1254</v>
      </c>
      <c r="C613" s="206" t="s">
        <v>1074</v>
      </c>
      <c r="D613" s="206" t="s">
        <v>1255</v>
      </c>
      <c r="E613" s="2">
        <v>260</v>
      </c>
      <c r="F613" s="12">
        <v>380</v>
      </c>
      <c r="G613" s="258">
        <v>300</v>
      </c>
      <c r="H613" s="258"/>
      <c r="I613" s="103">
        <v>750</v>
      </c>
      <c r="J613" s="260">
        <v>1.2</v>
      </c>
      <c r="K613" s="103"/>
      <c r="L613" s="151"/>
      <c r="M613" s="103"/>
      <c r="N613" s="65">
        <v>1.2</v>
      </c>
      <c r="O613" s="45">
        <f t="shared" si="343"/>
        <v>360</v>
      </c>
      <c r="P613" s="151">
        <v>360</v>
      </c>
      <c r="Q613" s="103">
        <f t="shared" si="344"/>
        <v>360</v>
      </c>
      <c r="R613" s="103">
        <f t="shared" si="345"/>
        <v>360</v>
      </c>
      <c r="S613" s="151">
        <f t="shared" si="357"/>
        <v>360</v>
      </c>
      <c r="T613" s="151">
        <f t="shared" si="354"/>
        <v>360</v>
      </c>
      <c r="U613" s="151">
        <f t="shared" si="354"/>
        <v>360</v>
      </c>
      <c r="V613" s="151">
        <f t="shared" si="354"/>
        <v>360</v>
      </c>
      <c r="W613" s="151">
        <f t="shared" si="355"/>
        <v>360</v>
      </c>
      <c r="X613" s="151">
        <f t="shared" si="356"/>
        <v>360</v>
      </c>
      <c r="Y613" s="151">
        <f t="shared" si="349"/>
        <v>360</v>
      </c>
      <c r="Z613" s="48" t="s">
        <v>3341</v>
      </c>
      <c r="AA613" s="206"/>
    </row>
    <row r="614" spans="1:27" s="18" customFormat="1" ht="37.5" customHeight="1" x14ac:dyDescent="0.3">
      <c r="A614" s="325">
        <v>6</v>
      </c>
      <c r="B614" s="332" t="s">
        <v>189</v>
      </c>
      <c r="C614" s="206" t="s">
        <v>1256</v>
      </c>
      <c r="D614" s="206" t="s">
        <v>2776</v>
      </c>
      <c r="E614" s="2">
        <v>240</v>
      </c>
      <c r="F614" s="12">
        <v>300</v>
      </c>
      <c r="G614" s="258">
        <v>280</v>
      </c>
      <c r="H614" s="258"/>
      <c r="I614" s="103">
        <v>600</v>
      </c>
      <c r="J614" s="260">
        <v>1.1000000000000001</v>
      </c>
      <c r="K614" s="103"/>
      <c r="L614" s="151"/>
      <c r="M614" s="103"/>
      <c r="N614" s="65">
        <v>1.1000000000000001</v>
      </c>
      <c r="O614" s="45">
        <f t="shared" si="343"/>
        <v>308</v>
      </c>
      <c r="P614" s="151">
        <v>308</v>
      </c>
      <c r="Q614" s="103">
        <f t="shared" si="344"/>
        <v>308</v>
      </c>
      <c r="R614" s="103">
        <f t="shared" si="345"/>
        <v>308</v>
      </c>
      <c r="S614" s="151">
        <f t="shared" si="357"/>
        <v>308</v>
      </c>
      <c r="T614" s="151">
        <f t="shared" si="354"/>
        <v>308</v>
      </c>
      <c r="U614" s="151">
        <f t="shared" si="354"/>
        <v>308</v>
      </c>
      <c r="V614" s="151">
        <f t="shared" si="354"/>
        <v>308</v>
      </c>
      <c r="W614" s="151">
        <f t="shared" si="355"/>
        <v>308</v>
      </c>
      <c r="X614" s="151">
        <f t="shared" si="356"/>
        <v>308</v>
      </c>
      <c r="Y614" s="151">
        <f t="shared" si="349"/>
        <v>308</v>
      </c>
      <c r="Z614" s="48" t="s">
        <v>3341</v>
      </c>
      <c r="AA614" s="206"/>
    </row>
    <row r="615" spans="1:27" s="18" customFormat="1" ht="18.75" customHeight="1" x14ac:dyDescent="0.3">
      <c r="A615" s="335"/>
      <c r="B615" s="334"/>
      <c r="C615" s="206" t="s">
        <v>1257</v>
      </c>
      <c r="D615" s="206" t="s">
        <v>2777</v>
      </c>
      <c r="E615" s="2">
        <v>200</v>
      </c>
      <c r="F615" s="12">
        <v>250</v>
      </c>
      <c r="G615" s="258">
        <v>250</v>
      </c>
      <c r="H615" s="258"/>
      <c r="I615" s="103">
        <v>500</v>
      </c>
      <c r="J615" s="260">
        <v>1.1000000000000001</v>
      </c>
      <c r="K615" s="103"/>
      <c r="L615" s="151"/>
      <c r="M615" s="103"/>
      <c r="N615" s="65">
        <v>1.1000000000000001</v>
      </c>
      <c r="O615" s="45">
        <f t="shared" si="343"/>
        <v>275</v>
      </c>
      <c r="P615" s="151">
        <v>275</v>
      </c>
      <c r="Q615" s="103">
        <f t="shared" si="344"/>
        <v>275</v>
      </c>
      <c r="R615" s="103">
        <f t="shared" si="345"/>
        <v>275</v>
      </c>
      <c r="S615" s="151">
        <f t="shared" si="357"/>
        <v>275</v>
      </c>
      <c r="T615" s="151">
        <f t="shared" si="354"/>
        <v>275</v>
      </c>
      <c r="U615" s="151">
        <f t="shared" si="354"/>
        <v>275</v>
      </c>
      <c r="V615" s="151">
        <f t="shared" si="354"/>
        <v>275</v>
      </c>
      <c r="W615" s="151">
        <f t="shared" si="355"/>
        <v>275</v>
      </c>
      <c r="X615" s="151">
        <f t="shared" si="356"/>
        <v>275</v>
      </c>
      <c r="Y615" s="151">
        <f t="shared" si="349"/>
        <v>275</v>
      </c>
      <c r="Z615" s="48" t="s">
        <v>3341</v>
      </c>
      <c r="AA615" s="206"/>
    </row>
    <row r="616" spans="1:27" s="18" customFormat="1" ht="37.5" customHeight="1" x14ac:dyDescent="0.3">
      <c r="A616" s="335"/>
      <c r="B616" s="334"/>
      <c r="C616" s="206" t="s">
        <v>2777</v>
      </c>
      <c r="D616" s="206" t="s">
        <v>2778</v>
      </c>
      <c r="E616" s="2">
        <v>170</v>
      </c>
      <c r="F616" s="12">
        <v>200</v>
      </c>
      <c r="G616" s="258">
        <v>200</v>
      </c>
      <c r="H616" s="258"/>
      <c r="I616" s="103">
        <v>400</v>
      </c>
      <c r="J616" s="260">
        <v>1.2</v>
      </c>
      <c r="K616" s="103"/>
      <c r="L616" s="151"/>
      <c r="M616" s="103"/>
      <c r="N616" s="65">
        <v>1.2</v>
      </c>
      <c r="O616" s="45">
        <f t="shared" si="343"/>
        <v>240</v>
      </c>
      <c r="P616" s="151">
        <v>240</v>
      </c>
      <c r="Q616" s="103">
        <f t="shared" si="344"/>
        <v>240</v>
      </c>
      <c r="R616" s="103">
        <f t="shared" si="345"/>
        <v>240</v>
      </c>
      <c r="S616" s="151">
        <f t="shared" si="357"/>
        <v>240</v>
      </c>
      <c r="T616" s="151">
        <f t="shared" si="354"/>
        <v>240</v>
      </c>
      <c r="U616" s="151">
        <f t="shared" si="354"/>
        <v>240</v>
      </c>
      <c r="V616" s="151">
        <f t="shared" si="354"/>
        <v>240</v>
      </c>
      <c r="W616" s="151">
        <f t="shared" si="355"/>
        <v>240</v>
      </c>
      <c r="X616" s="151">
        <f t="shared" si="356"/>
        <v>240</v>
      </c>
      <c r="Y616" s="151">
        <f t="shared" si="349"/>
        <v>240</v>
      </c>
      <c r="Z616" s="48" t="s">
        <v>3341</v>
      </c>
      <c r="AA616" s="206"/>
    </row>
    <row r="617" spans="1:27" s="18" customFormat="1" ht="18.75" customHeight="1" x14ac:dyDescent="0.3">
      <c r="A617" s="335"/>
      <c r="B617" s="334"/>
      <c r="C617" s="206" t="s">
        <v>1258</v>
      </c>
      <c r="D617" s="206" t="s">
        <v>1259</v>
      </c>
      <c r="E617" s="2">
        <v>190</v>
      </c>
      <c r="F617" s="12">
        <v>200</v>
      </c>
      <c r="G617" s="258">
        <v>220</v>
      </c>
      <c r="H617" s="258"/>
      <c r="I617" s="103">
        <v>400</v>
      </c>
      <c r="J617" s="260">
        <v>1.1000000000000001</v>
      </c>
      <c r="K617" s="103"/>
      <c r="L617" s="151"/>
      <c r="M617" s="103"/>
      <c r="N617" s="65">
        <v>1.1000000000000001</v>
      </c>
      <c r="O617" s="45">
        <f t="shared" si="343"/>
        <v>242.00000000000003</v>
      </c>
      <c r="P617" s="151">
        <v>242.00000000000003</v>
      </c>
      <c r="Q617" s="103">
        <f t="shared" si="344"/>
        <v>242.00000000000003</v>
      </c>
      <c r="R617" s="103">
        <f t="shared" si="345"/>
        <v>242.00000000000003</v>
      </c>
      <c r="S617" s="151">
        <f t="shared" si="357"/>
        <v>242.00000000000003</v>
      </c>
      <c r="T617" s="151">
        <f t="shared" si="354"/>
        <v>242.00000000000003</v>
      </c>
      <c r="U617" s="151">
        <f t="shared" si="354"/>
        <v>242.00000000000003</v>
      </c>
      <c r="V617" s="151">
        <f t="shared" si="354"/>
        <v>242.00000000000003</v>
      </c>
      <c r="W617" s="151">
        <f t="shared" si="355"/>
        <v>242.00000000000003</v>
      </c>
      <c r="X617" s="151">
        <f t="shared" si="356"/>
        <v>242.00000000000003</v>
      </c>
      <c r="Y617" s="151">
        <f t="shared" si="349"/>
        <v>242.00000000000003</v>
      </c>
      <c r="Z617" s="48" t="s">
        <v>3341</v>
      </c>
      <c r="AA617" s="206"/>
    </row>
    <row r="618" spans="1:27" s="18" customFormat="1" ht="18.75" customHeight="1" x14ac:dyDescent="0.3">
      <c r="A618" s="326"/>
      <c r="B618" s="333"/>
      <c r="C618" s="206" t="s">
        <v>1260</v>
      </c>
      <c r="D618" s="206" t="s">
        <v>1261</v>
      </c>
      <c r="E618" s="2">
        <v>150</v>
      </c>
      <c r="F618" s="12">
        <v>180</v>
      </c>
      <c r="G618" s="258">
        <v>180</v>
      </c>
      <c r="H618" s="258"/>
      <c r="I618" s="103">
        <v>350</v>
      </c>
      <c r="J618" s="260">
        <v>1.1000000000000001</v>
      </c>
      <c r="K618" s="103"/>
      <c r="L618" s="151"/>
      <c r="M618" s="103"/>
      <c r="N618" s="65">
        <v>1.1000000000000001</v>
      </c>
      <c r="O618" s="45">
        <f t="shared" si="343"/>
        <v>198.00000000000003</v>
      </c>
      <c r="P618" s="151">
        <v>198.00000000000003</v>
      </c>
      <c r="Q618" s="103">
        <f t="shared" si="344"/>
        <v>198.00000000000003</v>
      </c>
      <c r="R618" s="103">
        <f t="shared" si="345"/>
        <v>198.00000000000003</v>
      </c>
      <c r="S618" s="151">
        <f t="shared" si="357"/>
        <v>198.00000000000003</v>
      </c>
      <c r="T618" s="151">
        <f t="shared" si="354"/>
        <v>198.00000000000003</v>
      </c>
      <c r="U618" s="151">
        <f t="shared" si="354"/>
        <v>198.00000000000003</v>
      </c>
      <c r="V618" s="151">
        <f t="shared" si="354"/>
        <v>198.00000000000003</v>
      </c>
      <c r="W618" s="151">
        <f t="shared" si="355"/>
        <v>198.00000000000003</v>
      </c>
      <c r="X618" s="151">
        <f t="shared" si="356"/>
        <v>198.00000000000003</v>
      </c>
      <c r="Y618" s="151">
        <f t="shared" si="349"/>
        <v>198.00000000000003</v>
      </c>
      <c r="Z618" s="48" t="s">
        <v>3341</v>
      </c>
      <c r="AA618" s="206"/>
    </row>
    <row r="619" spans="1:27" s="18" customFormat="1" ht="22.5" customHeight="1" x14ac:dyDescent="0.3">
      <c r="A619" s="211">
        <v>7</v>
      </c>
      <c r="B619" s="329" t="s">
        <v>1262</v>
      </c>
      <c r="C619" s="330"/>
      <c r="D619" s="331"/>
      <c r="E619" s="2">
        <v>200</v>
      </c>
      <c r="F619" s="12">
        <v>230</v>
      </c>
      <c r="G619" s="258">
        <v>220</v>
      </c>
      <c r="H619" s="258"/>
      <c r="I619" s="103">
        <v>450</v>
      </c>
      <c r="J619" s="260">
        <v>1</v>
      </c>
      <c r="K619" s="103"/>
      <c r="L619" s="151"/>
      <c r="M619" s="103"/>
      <c r="N619" s="65">
        <v>1</v>
      </c>
      <c r="O619" s="45">
        <f t="shared" si="343"/>
        <v>220</v>
      </c>
      <c r="P619" s="151">
        <f t="shared" ref="P619:P622" si="358">G619</f>
        <v>220</v>
      </c>
      <c r="Q619" s="103">
        <f t="shared" si="344"/>
        <v>220</v>
      </c>
      <c r="R619" s="103">
        <f t="shared" si="345"/>
        <v>220</v>
      </c>
      <c r="S619" s="151">
        <f t="shared" si="357"/>
        <v>220</v>
      </c>
      <c r="T619" s="151">
        <f t="shared" ref="T619:T622" si="359">P619</f>
        <v>220</v>
      </c>
      <c r="U619" s="151">
        <f t="shared" ref="U619:U622" si="360">Q619</f>
        <v>220</v>
      </c>
      <c r="V619" s="151">
        <f t="shared" ref="V619:V622" si="361">R619</f>
        <v>220</v>
      </c>
      <c r="W619" s="151">
        <f t="shared" si="355"/>
        <v>220</v>
      </c>
      <c r="X619" s="151">
        <f t="shared" si="356"/>
        <v>220</v>
      </c>
      <c r="Y619" s="155" t="s">
        <v>2292</v>
      </c>
      <c r="Z619" s="48" t="s">
        <v>2292</v>
      </c>
      <c r="AA619" s="206"/>
    </row>
    <row r="620" spans="1:27" s="18" customFormat="1" ht="22.5" customHeight="1" x14ac:dyDescent="0.3">
      <c r="A620" s="211">
        <v>8</v>
      </c>
      <c r="B620" s="329" t="s">
        <v>2779</v>
      </c>
      <c r="C620" s="330"/>
      <c r="D620" s="331"/>
      <c r="E620" s="2">
        <v>210</v>
      </c>
      <c r="F620" s="12">
        <v>230</v>
      </c>
      <c r="G620" s="258">
        <v>220</v>
      </c>
      <c r="H620" s="258"/>
      <c r="I620" s="103">
        <v>450</v>
      </c>
      <c r="J620" s="260">
        <v>1</v>
      </c>
      <c r="K620" s="103"/>
      <c r="L620" s="151"/>
      <c r="M620" s="103"/>
      <c r="N620" s="65">
        <v>1</v>
      </c>
      <c r="O620" s="45">
        <f t="shared" si="343"/>
        <v>220</v>
      </c>
      <c r="P620" s="151">
        <f t="shared" si="358"/>
        <v>220</v>
      </c>
      <c r="Q620" s="103">
        <f t="shared" si="344"/>
        <v>220</v>
      </c>
      <c r="R620" s="103">
        <f t="shared" si="345"/>
        <v>220</v>
      </c>
      <c r="S620" s="151">
        <f t="shared" si="357"/>
        <v>220</v>
      </c>
      <c r="T620" s="151">
        <f t="shared" si="359"/>
        <v>220</v>
      </c>
      <c r="U620" s="151">
        <f t="shared" si="360"/>
        <v>220</v>
      </c>
      <c r="V620" s="151">
        <f t="shared" si="361"/>
        <v>220</v>
      </c>
      <c r="W620" s="151">
        <f t="shared" si="355"/>
        <v>220</v>
      </c>
      <c r="X620" s="151">
        <f t="shared" si="356"/>
        <v>220</v>
      </c>
      <c r="Y620" s="155" t="s">
        <v>2292</v>
      </c>
      <c r="Z620" s="48" t="s">
        <v>2292</v>
      </c>
      <c r="AA620" s="206"/>
    </row>
    <row r="621" spans="1:27" s="18" customFormat="1" ht="22.5" customHeight="1" x14ac:dyDescent="0.3">
      <c r="A621" s="211">
        <v>9</v>
      </c>
      <c r="B621" s="329" t="s">
        <v>1160</v>
      </c>
      <c r="C621" s="330"/>
      <c r="D621" s="331"/>
      <c r="E621" s="2">
        <v>120</v>
      </c>
      <c r="F621" s="12">
        <v>200</v>
      </c>
      <c r="G621" s="258">
        <v>120</v>
      </c>
      <c r="H621" s="258"/>
      <c r="I621" s="103">
        <v>400</v>
      </c>
      <c r="J621" s="260">
        <v>1.2</v>
      </c>
      <c r="K621" s="103"/>
      <c r="L621" s="151"/>
      <c r="M621" s="103"/>
      <c r="N621" s="65">
        <v>1.2</v>
      </c>
      <c r="O621" s="45">
        <f t="shared" si="343"/>
        <v>144</v>
      </c>
      <c r="P621" s="151">
        <v>144</v>
      </c>
      <c r="Q621" s="103">
        <f t="shared" si="344"/>
        <v>144</v>
      </c>
      <c r="R621" s="103">
        <f t="shared" si="345"/>
        <v>144</v>
      </c>
      <c r="S621" s="151">
        <f t="shared" si="357"/>
        <v>144</v>
      </c>
      <c r="T621" s="151">
        <f t="shared" si="359"/>
        <v>144</v>
      </c>
      <c r="U621" s="151">
        <f t="shared" si="360"/>
        <v>144</v>
      </c>
      <c r="V621" s="151">
        <f t="shared" si="361"/>
        <v>144</v>
      </c>
      <c r="W621" s="151">
        <f t="shared" si="355"/>
        <v>144</v>
      </c>
      <c r="X621" s="151">
        <f t="shared" si="356"/>
        <v>144</v>
      </c>
      <c r="Y621" s="151">
        <f>S621</f>
        <v>144</v>
      </c>
      <c r="Z621" s="48" t="s">
        <v>3341</v>
      </c>
      <c r="AA621" s="206"/>
    </row>
    <row r="622" spans="1:27" s="18" customFormat="1" x14ac:dyDescent="0.3">
      <c r="A622" s="211">
        <v>10</v>
      </c>
      <c r="B622" s="206" t="s">
        <v>1246</v>
      </c>
      <c r="C622" s="206" t="s">
        <v>2964</v>
      </c>
      <c r="D622" s="206" t="s">
        <v>2965</v>
      </c>
      <c r="E622" s="2"/>
      <c r="F622" s="12"/>
      <c r="G622" s="211">
        <v>400</v>
      </c>
      <c r="H622" s="211"/>
      <c r="I622" s="103">
        <v>800</v>
      </c>
      <c r="J622" s="260">
        <v>1</v>
      </c>
      <c r="K622" s="103"/>
      <c r="L622" s="151"/>
      <c r="M622" s="103"/>
      <c r="N622" s="260">
        <v>1</v>
      </c>
      <c r="O622" s="45">
        <f t="shared" si="343"/>
        <v>400</v>
      </c>
      <c r="P622" s="151">
        <f t="shared" si="358"/>
        <v>400</v>
      </c>
      <c r="Q622" s="103">
        <f t="shared" si="344"/>
        <v>400</v>
      </c>
      <c r="R622" s="103">
        <f t="shared" si="345"/>
        <v>400</v>
      </c>
      <c r="S622" s="151">
        <f t="shared" si="357"/>
        <v>400</v>
      </c>
      <c r="T622" s="151">
        <f t="shared" si="359"/>
        <v>400</v>
      </c>
      <c r="U622" s="151">
        <f t="shared" si="360"/>
        <v>400</v>
      </c>
      <c r="V622" s="151">
        <f t="shared" si="361"/>
        <v>400</v>
      </c>
      <c r="W622" s="151">
        <f t="shared" si="355"/>
        <v>400</v>
      </c>
      <c r="X622" s="151">
        <f t="shared" si="356"/>
        <v>400</v>
      </c>
      <c r="Y622" s="155" t="s">
        <v>2292</v>
      </c>
      <c r="Z622" s="48" t="s">
        <v>2292</v>
      </c>
      <c r="AA622" s="206"/>
    </row>
    <row r="623" spans="1:27" s="18" customFormat="1" ht="22.5" customHeight="1" x14ac:dyDescent="0.3">
      <c r="A623" s="213" t="s">
        <v>1263</v>
      </c>
      <c r="B623" s="15" t="s">
        <v>1264</v>
      </c>
      <c r="C623" s="206"/>
      <c r="D623" s="206"/>
      <c r="E623" s="2"/>
      <c r="F623" s="12"/>
      <c r="G623" s="258"/>
      <c r="H623" s="258"/>
      <c r="I623" s="103"/>
      <c r="J623" s="260"/>
      <c r="K623" s="103"/>
      <c r="L623" s="151"/>
      <c r="M623" s="103"/>
      <c r="N623" s="65"/>
      <c r="O623" s="45"/>
      <c r="P623" s="151"/>
      <c r="Q623" s="103"/>
      <c r="R623" s="103"/>
      <c r="S623" s="151"/>
      <c r="T623" s="151"/>
      <c r="U623" s="151"/>
      <c r="V623" s="151"/>
      <c r="W623" s="151"/>
      <c r="X623" s="151"/>
      <c r="Y623" s="151"/>
      <c r="Z623" s="48"/>
      <c r="AA623" s="206"/>
    </row>
    <row r="624" spans="1:27" s="18" customFormat="1" ht="30" customHeight="1" x14ac:dyDescent="0.3">
      <c r="A624" s="325">
        <v>1</v>
      </c>
      <c r="B624" s="332" t="s">
        <v>9</v>
      </c>
      <c r="C624" s="206" t="s">
        <v>1265</v>
      </c>
      <c r="D624" s="206" t="s">
        <v>2354</v>
      </c>
      <c r="E624" s="13">
        <v>180</v>
      </c>
      <c r="F624" s="2">
        <v>250</v>
      </c>
      <c r="G624" s="258">
        <v>300</v>
      </c>
      <c r="H624" s="258">
        <v>350</v>
      </c>
      <c r="I624" s="103">
        <v>700</v>
      </c>
      <c r="J624" s="260">
        <v>1.1000000000000001</v>
      </c>
      <c r="K624" s="103">
        <v>728</v>
      </c>
      <c r="L624" s="151">
        <v>910</v>
      </c>
      <c r="M624" s="103">
        <v>1092</v>
      </c>
      <c r="N624" s="65">
        <v>1.1000000000000001</v>
      </c>
      <c r="O624" s="45">
        <f t="shared" si="343"/>
        <v>330</v>
      </c>
      <c r="P624" s="151">
        <v>910</v>
      </c>
      <c r="Q624" s="103">
        <f t="shared" si="344"/>
        <v>910</v>
      </c>
      <c r="R624" s="103">
        <f t="shared" si="345"/>
        <v>910</v>
      </c>
      <c r="S624" s="151">
        <f>P624*0.6</f>
        <v>546</v>
      </c>
      <c r="T624" s="151">
        <f t="shared" ref="T624:V639" si="362">Q624*0.6</f>
        <v>546</v>
      </c>
      <c r="U624" s="151">
        <f t="shared" si="362"/>
        <v>546</v>
      </c>
      <c r="V624" s="151">
        <f t="shared" si="362"/>
        <v>327.59999999999997</v>
      </c>
      <c r="W624" s="151">
        <f t="shared" ref="W624:W657" si="363">T624*0.6</f>
        <v>327.59999999999997</v>
      </c>
      <c r="X624" s="151">
        <f t="shared" ref="X624:X657" si="364">U624*0.6</f>
        <v>327.59999999999997</v>
      </c>
      <c r="Y624" s="151">
        <f>S624</f>
        <v>546</v>
      </c>
      <c r="Z624" s="48" t="s">
        <v>3341</v>
      </c>
      <c r="AA624" s="206" t="s">
        <v>3110</v>
      </c>
    </row>
    <row r="625" spans="1:27" s="18" customFormat="1" ht="56.25" x14ac:dyDescent="0.3">
      <c r="A625" s="335"/>
      <c r="B625" s="334"/>
      <c r="C625" s="206" t="s">
        <v>1266</v>
      </c>
      <c r="D625" s="206" t="s">
        <v>1267</v>
      </c>
      <c r="E625" s="13">
        <v>180</v>
      </c>
      <c r="F625" s="2">
        <v>350</v>
      </c>
      <c r="G625" s="258">
        <v>250</v>
      </c>
      <c r="H625" s="258">
        <v>300</v>
      </c>
      <c r="I625" s="103">
        <v>600</v>
      </c>
      <c r="J625" s="260">
        <v>1.1000000000000001</v>
      </c>
      <c r="K625" s="103">
        <v>624</v>
      </c>
      <c r="L625" s="151">
        <v>780</v>
      </c>
      <c r="M625" s="103">
        <v>936</v>
      </c>
      <c r="N625" s="65">
        <v>1.1000000000000001</v>
      </c>
      <c r="O625" s="45">
        <f t="shared" si="343"/>
        <v>275</v>
      </c>
      <c r="P625" s="151">
        <v>780</v>
      </c>
      <c r="Q625" s="103">
        <f t="shared" si="344"/>
        <v>780</v>
      </c>
      <c r="R625" s="103">
        <f t="shared" si="345"/>
        <v>780</v>
      </c>
      <c r="S625" s="151">
        <f t="shared" ref="S625:S657" si="365">P625*0.6</f>
        <v>468</v>
      </c>
      <c r="T625" s="151">
        <f t="shared" si="362"/>
        <v>468</v>
      </c>
      <c r="U625" s="151">
        <f t="shared" si="362"/>
        <v>468</v>
      </c>
      <c r="V625" s="151">
        <f t="shared" si="362"/>
        <v>280.8</v>
      </c>
      <c r="W625" s="151">
        <f t="shared" si="363"/>
        <v>280.8</v>
      </c>
      <c r="X625" s="151">
        <f t="shared" si="364"/>
        <v>280.8</v>
      </c>
      <c r="Y625" s="151">
        <f t="shared" ref="Y625:Y669" si="366">S625</f>
        <v>468</v>
      </c>
      <c r="Z625" s="48" t="s">
        <v>3341</v>
      </c>
      <c r="AA625" s="206" t="s">
        <v>3110</v>
      </c>
    </row>
    <row r="626" spans="1:27" s="18" customFormat="1" ht="40.5" customHeight="1" x14ac:dyDescent="0.3">
      <c r="A626" s="335"/>
      <c r="B626" s="334"/>
      <c r="C626" s="206" t="s">
        <v>2781</v>
      </c>
      <c r="D626" s="206" t="s">
        <v>1268</v>
      </c>
      <c r="E626" s="13">
        <v>180</v>
      </c>
      <c r="F626" s="13">
        <v>300</v>
      </c>
      <c r="G626" s="258">
        <v>230</v>
      </c>
      <c r="H626" s="258">
        <v>250</v>
      </c>
      <c r="I626" s="48">
        <v>550</v>
      </c>
      <c r="J626" s="260">
        <v>1</v>
      </c>
      <c r="K626" s="103">
        <v>600</v>
      </c>
      <c r="L626" s="151">
        <v>750</v>
      </c>
      <c r="M626" s="103">
        <v>900</v>
      </c>
      <c r="N626" s="65">
        <v>1</v>
      </c>
      <c r="O626" s="45">
        <f t="shared" si="343"/>
        <v>230</v>
      </c>
      <c r="P626" s="151">
        <v>750</v>
      </c>
      <c r="Q626" s="103">
        <f t="shared" si="344"/>
        <v>750</v>
      </c>
      <c r="R626" s="103">
        <f t="shared" si="345"/>
        <v>750</v>
      </c>
      <c r="S626" s="151">
        <f t="shared" si="365"/>
        <v>450</v>
      </c>
      <c r="T626" s="151">
        <f t="shared" si="362"/>
        <v>450</v>
      </c>
      <c r="U626" s="151">
        <f t="shared" si="362"/>
        <v>450</v>
      </c>
      <c r="V626" s="151">
        <f t="shared" si="362"/>
        <v>270</v>
      </c>
      <c r="W626" s="151">
        <f t="shared" si="363"/>
        <v>270</v>
      </c>
      <c r="X626" s="151">
        <f t="shared" si="364"/>
        <v>270</v>
      </c>
      <c r="Y626" s="151">
        <f t="shared" si="366"/>
        <v>450</v>
      </c>
      <c r="Z626" s="48" t="s">
        <v>3341</v>
      </c>
      <c r="AA626" s="206" t="s">
        <v>3110</v>
      </c>
    </row>
    <row r="627" spans="1:27" s="18" customFormat="1" ht="40.5" customHeight="1" x14ac:dyDescent="0.3">
      <c r="A627" s="335"/>
      <c r="B627" s="334"/>
      <c r="C627" s="206" t="s">
        <v>1268</v>
      </c>
      <c r="D627" s="206" t="s">
        <v>1121</v>
      </c>
      <c r="E627" s="2">
        <v>190</v>
      </c>
      <c r="F627" s="2">
        <v>350</v>
      </c>
      <c r="G627" s="258">
        <v>250</v>
      </c>
      <c r="H627" s="258">
        <v>350</v>
      </c>
      <c r="I627" s="103">
        <v>600</v>
      </c>
      <c r="J627" s="260">
        <v>1</v>
      </c>
      <c r="K627" s="103">
        <v>624</v>
      </c>
      <c r="L627" s="151">
        <v>780</v>
      </c>
      <c r="M627" s="103">
        <v>936</v>
      </c>
      <c r="N627" s="65">
        <v>1</v>
      </c>
      <c r="O627" s="45">
        <f t="shared" si="343"/>
        <v>250</v>
      </c>
      <c r="P627" s="151">
        <v>780</v>
      </c>
      <c r="Q627" s="103">
        <f t="shared" si="344"/>
        <v>780</v>
      </c>
      <c r="R627" s="103">
        <f t="shared" si="345"/>
        <v>780</v>
      </c>
      <c r="S627" s="151">
        <f t="shared" si="365"/>
        <v>468</v>
      </c>
      <c r="T627" s="151">
        <f t="shared" si="362"/>
        <v>468</v>
      </c>
      <c r="U627" s="151">
        <f t="shared" si="362"/>
        <v>468</v>
      </c>
      <c r="V627" s="151">
        <f t="shared" si="362"/>
        <v>280.8</v>
      </c>
      <c r="W627" s="151">
        <f t="shared" si="363"/>
        <v>280.8</v>
      </c>
      <c r="X627" s="151">
        <f t="shared" si="364"/>
        <v>280.8</v>
      </c>
      <c r="Y627" s="151">
        <f t="shared" si="366"/>
        <v>468</v>
      </c>
      <c r="Z627" s="48" t="s">
        <v>3341</v>
      </c>
      <c r="AA627" s="206" t="s">
        <v>3110</v>
      </c>
    </row>
    <row r="628" spans="1:27" s="18" customFormat="1" ht="30" customHeight="1" x14ac:dyDescent="0.3">
      <c r="A628" s="335"/>
      <c r="B628" s="334"/>
      <c r="C628" s="206" t="s">
        <v>1121</v>
      </c>
      <c r="D628" s="206" t="s">
        <v>2780</v>
      </c>
      <c r="E628" s="2">
        <v>250</v>
      </c>
      <c r="F628" s="2">
        <v>500</v>
      </c>
      <c r="G628" s="258">
        <v>350</v>
      </c>
      <c r="H628" s="258">
        <v>450</v>
      </c>
      <c r="I628" s="103">
        <v>800</v>
      </c>
      <c r="J628" s="260">
        <v>1.2</v>
      </c>
      <c r="K628" s="103">
        <v>880</v>
      </c>
      <c r="L628" s="151">
        <v>1100</v>
      </c>
      <c r="M628" s="103">
        <v>1320</v>
      </c>
      <c r="N628" s="65">
        <v>1.2</v>
      </c>
      <c r="O628" s="45">
        <f t="shared" si="343"/>
        <v>420</v>
      </c>
      <c r="P628" s="151">
        <v>1100</v>
      </c>
      <c r="Q628" s="103">
        <f t="shared" si="344"/>
        <v>1100</v>
      </c>
      <c r="R628" s="103">
        <f t="shared" si="345"/>
        <v>1100</v>
      </c>
      <c r="S628" s="151">
        <f t="shared" si="365"/>
        <v>660</v>
      </c>
      <c r="T628" s="151">
        <f t="shared" si="362"/>
        <v>660</v>
      </c>
      <c r="U628" s="151">
        <f t="shared" si="362"/>
        <v>660</v>
      </c>
      <c r="V628" s="151">
        <f t="shared" si="362"/>
        <v>396</v>
      </c>
      <c r="W628" s="151">
        <f t="shared" si="363"/>
        <v>396</v>
      </c>
      <c r="X628" s="151">
        <f t="shared" si="364"/>
        <v>396</v>
      </c>
      <c r="Y628" s="151">
        <f t="shared" si="366"/>
        <v>660</v>
      </c>
      <c r="Z628" s="48" t="s">
        <v>3341</v>
      </c>
      <c r="AA628" s="206" t="s">
        <v>3110</v>
      </c>
    </row>
    <row r="629" spans="1:27" s="18" customFormat="1" ht="30" customHeight="1" x14ac:dyDescent="0.3">
      <c r="A629" s="335"/>
      <c r="B629" s="334"/>
      <c r="C629" s="206" t="s">
        <v>2780</v>
      </c>
      <c r="D629" s="206" t="s">
        <v>1269</v>
      </c>
      <c r="E629" s="2">
        <v>210</v>
      </c>
      <c r="F629" s="2">
        <v>450</v>
      </c>
      <c r="G629" s="258">
        <v>300</v>
      </c>
      <c r="H629" s="258">
        <v>400</v>
      </c>
      <c r="I629" s="103">
        <v>750</v>
      </c>
      <c r="J629" s="260">
        <v>1.1000000000000001</v>
      </c>
      <c r="K629" s="103">
        <v>800</v>
      </c>
      <c r="L629" s="151">
        <v>1000</v>
      </c>
      <c r="M629" s="103">
        <v>1200</v>
      </c>
      <c r="N629" s="65">
        <v>1.1000000000000001</v>
      </c>
      <c r="O629" s="45">
        <f t="shared" si="343"/>
        <v>330</v>
      </c>
      <c r="P629" s="151">
        <v>1000</v>
      </c>
      <c r="Q629" s="103">
        <f t="shared" si="344"/>
        <v>1000</v>
      </c>
      <c r="R629" s="103">
        <f t="shared" si="345"/>
        <v>1000</v>
      </c>
      <c r="S629" s="151">
        <f t="shared" si="365"/>
        <v>600</v>
      </c>
      <c r="T629" s="151">
        <f t="shared" si="362"/>
        <v>600</v>
      </c>
      <c r="U629" s="151">
        <f t="shared" si="362"/>
        <v>600</v>
      </c>
      <c r="V629" s="151">
        <f t="shared" si="362"/>
        <v>360</v>
      </c>
      <c r="W629" s="151">
        <f t="shared" si="363"/>
        <v>360</v>
      </c>
      <c r="X629" s="151">
        <f t="shared" si="364"/>
        <v>360</v>
      </c>
      <c r="Y629" s="151">
        <f t="shared" si="366"/>
        <v>600</v>
      </c>
      <c r="Z629" s="48" t="s">
        <v>3341</v>
      </c>
      <c r="AA629" s="206" t="s">
        <v>3110</v>
      </c>
    </row>
    <row r="630" spans="1:27" s="156" customFormat="1" ht="56.25" x14ac:dyDescent="0.3">
      <c r="A630" s="326"/>
      <c r="B630" s="333"/>
      <c r="C630" s="78" t="s">
        <v>1270</v>
      </c>
      <c r="D630" s="78" t="s">
        <v>3442</v>
      </c>
      <c r="E630" s="66">
        <v>220</v>
      </c>
      <c r="F630" s="66">
        <v>400</v>
      </c>
      <c r="G630" s="261">
        <v>300</v>
      </c>
      <c r="H630" s="261">
        <v>350</v>
      </c>
      <c r="I630" s="151">
        <v>700</v>
      </c>
      <c r="J630" s="250">
        <v>1.1000000000000001</v>
      </c>
      <c r="K630" s="151">
        <v>760</v>
      </c>
      <c r="L630" s="151">
        <v>950</v>
      </c>
      <c r="M630" s="151">
        <v>1140</v>
      </c>
      <c r="N630" s="239">
        <v>1.1000000000000001</v>
      </c>
      <c r="O630" s="45">
        <f t="shared" si="343"/>
        <v>330</v>
      </c>
      <c r="P630" s="151">
        <v>950</v>
      </c>
      <c r="Q630" s="151">
        <f t="shared" si="344"/>
        <v>950</v>
      </c>
      <c r="R630" s="151">
        <f t="shared" si="345"/>
        <v>950</v>
      </c>
      <c r="S630" s="151">
        <f t="shared" si="365"/>
        <v>570</v>
      </c>
      <c r="T630" s="151">
        <f t="shared" si="362"/>
        <v>570</v>
      </c>
      <c r="U630" s="151">
        <f t="shared" si="362"/>
        <v>570</v>
      </c>
      <c r="V630" s="151">
        <f t="shared" si="362"/>
        <v>342</v>
      </c>
      <c r="W630" s="151">
        <f t="shared" si="363"/>
        <v>342</v>
      </c>
      <c r="X630" s="151">
        <f t="shared" si="364"/>
        <v>342</v>
      </c>
      <c r="Y630" s="151">
        <f t="shared" si="366"/>
        <v>570</v>
      </c>
      <c r="Z630" s="151" t="s">
        <v>3424</v>
      </c>
      <c r="AA630" s="78" t="s">
        <v>3110</v>
      </c>
    </row>
    <row r="631" spans="1:27" s="18" customFormat="1" ht="30" customHeight="1" x14ac:dyDescent="0.3">
      <c r="A631" s="325">
        <v>2</v>
      </c>
      <c r="B631" s="332" t="s">
        <v>1271</v>
      </c>
      <c r="C631" s="206" t="s">
        <v>1272</v>
      </c>
      <c r="D631" s="206" t="s">
        <v>1273</v>
      </c>
      <c r="E631" s="2">
        <v>120</v>
      </c>
      <c r="F631" s="2">
        <v>200</v>
      </c>
      <c r="G631" s="258">
        <v>150</v>
      </c>
      <c r="H631" s="258">
        <v>250</v>
      </c>
      <c r="I631" s="103">
        <v>350</v>
      </c>
      <c r="J631" s="260">
        <v>1.2</v>
      </c>
      <c r="K631" s="103">
        <v>400</v>
      </c>
      <c r="L631" s="151">
        <v>500</v>
      </c>
      <c r="M631" s="103">
        <v>600</v>
      </c>
      <c r="N631" s="65">
        <v>1.2</v>
      </c>
      <c r="O631" s="45">
        <f t="shared" si="343"/>
        <v>180</v>
      </c>
      <c r="P631" s="151">
        <v>500</v>
      </c>
      <c r="Q631" s="103">
        <f t="shared" si="344"/>
        <v>500</v>
      </c>
      <c r="R631" s="103">
        <f t="shared" si="345"/>
        <v>500</v>
      </c>
      <c r="S631" s="151">
        <f t="shared" si="365"/>
        <v>300</v>
      </c>
      <c r="T631" s="151">
        <f t="shared" si="362"/>
        <v>300</v>
      </c>
      <c r="U631" s="151">
        <f t="shared" si="362"/>
        <v>300</v>
      </c>
      <c r="V631" s="151">
        <f t="shared" si="362"/>
        <v>180</v>
      </c>
      <c r="W631" s="151">
        <f t="shared" si="363"/>
        <v>180</v>
      </c>
      <c r="X631" s="151">
        <f t="shared" si="364"/>
        <v>180</v>
      </c>
      <c r="Y631" s="151">
        <f t="shared" si="366"/>
        <v>300</v>
      </c>
      <c r="Z631" s="48" t="s">
        <v>3341</v>
      </c>
      <c r="AA631" s="206" t="s">
        <v>3110</v>
      </c>
    </row>
    <row r="632" spans="1:27" s="18" customFormat="1" ht="30" customHeight="1" x14ac:dyDescent="0.3">
      <c r="A632" s="335"/>
      <c r="B632" s="334"/>
      <c r="C632" s="206" t="s">
        <v>1274</v>
      </c>
      <c r="D632" s="206" t="s">
        <v>1275</v>
      </c>
      <c r="E632" s="2">
        <v>120</v>
      </c>
      <c r="F632" s="2">
        <v>150</v>
      </c>
      <c r="G632" s="258">
        <v>130</v>
      </c>
      <c r="H632" s="258">
        <v>200</v>
      </c>
      <c r="I632" s="103">
        <v>200</v>
      </c>
      <c r="J632" s="260">
        <v>1</v>
      </c>
      <c r="K632" s="103">
        <v>208</v>
      </c>
      <c r="L632" s="151">
        <v>260</v>
      </c>
      <c r="M632" s="103">
        <v>312</v>
      </c>
      <c r="N632" s="65">
        <v>1</v>
      </c>
      <c r="O632" s="45">
        <f t="shared" si="343"/>
        <v>130</v>
      </c>
      <c r="P632" s="151">
        <v>260</v>
      </c>
      <c r="Q632" s="103">
        <f t="shared" si="344"/>
        <v>260</v>
      </c>
      <c r="R632" s="103">
        <f t="shared" si="345"/>
        <v>260</v>
      </c>
      <c r="S632" s="151">
        <f t="shared" si="365"/>
        <v>156</v>
      </c>
      <c r="T632" s="151">
        <f t="shared" si="362"/>
        <v>156</v>
      </c>
      <c r="U632" s="151">
        <f t="shared" si="362"/>
        <v>156</v>
      </c>
      <c r="V632" s="151">
        <f t="shared" si="362"/>
        <v>93.6</v>
      </c>
      <c r="W632" s="151">
        <f t="shared" si="363"/>
        <v>93.6</v>
      </c>
      <c r="X632" s="151">
        <f t="shared" si="364"/>
        <v>93.6</v>
      </c>
      <c r="Y632" s="151">
        <f t="shared" si="366"/>
        <v>156</v>
      </c>
      <c r="Z632" s="48" t="s">
        <v>3341</v>
      </c>
      <c r="AA632" s="206" t="s">
        <v>3110</v>
      </c>
    </row>
    <row r="633" spans="1:27" s="18" customFormat="1" ht="30" customHeight="1" x14ac:dyDescent="0.3">
      <c r="A633" s="335"/>
      <c r="B633" s="334"/>
      <c r="C633" s="206" t="s">
        <v>1276</v>
      </c>
      <c r="D633" s="206" t="s">
        <v>1273</v>
      </c>
      <c r="E633" s="2">
        <v>130</v>
      </c>
      <c r="F633" s="2">
        <v>200</v>
      </c>
      <c r="G633" s="258">
        <v>150</v>
      </c>
      <c r="H633" s="258">
        <v>250</v>
      </c>
      <c r="I633" s="103">
        <v>250</v>
      </c>
      <c r="J633" s="260">
        <v>1.1000000000000001</v>
      </c>
      <c r="K633" s="103">
        <v>280</v>
      </c>
      <c r="L633" s="151">
        <v>350</v>
      </c>
      <c r="M633" s="103">
        <v>420</v>
      </c>
      <c r="N633" s="65">
        <v>1.1000000000000001</v>
      </c>
      <c r="O633" s="45">
        <f t="shared" si="343"/>
        <v>165</v>
      </c>
      <c r="P633" s="151">
        <v>350</v>
      </c>
      <c r="Q633" s="103">
        <f t="shared" si="344"/>
        <v>350</v>
      </c>
      <c r="R633" s="103">
        <f t="shared" si="345"/>
        <v>350</v>
      </c>
      <c r="S633" s="151">
        <f t="shared" si="365"/>
        <v>210</v>
      </c>
      <c r="T633" s="151">
        <f t="shared" si="362"/>
        <v>210</v>
      </c>
      <c r="U633" s="151">
        <f t="shared" si="362"/>
        <v>210</v>
      </c>
      <c r="V633" s="151">
        <f t="shared" si="362"/>
        <v>126</v>
      </c>
      <c r="W633" s="151">
        <f t="shared" si="363"/>
        <v>126</v>
      </c>
      <c r="X633" s="151">
        <f t="shared" si="364"/>
        <v>126</v>
      </c>
      <c r="Y633" s="151">
        <f t="shared" si="366"/>
        <v>210</v>
      </c>
      <c r="Z633" s="48" t="s">
        <v>3341</v>
      </c>
      <c r="AA633" s="206" t="s">
        <v>3110</v>
      </c>
    </row>
    <row r="634" spans="1:27" s="18" customFormat="1" ht="30" customHeight="1" x14ac:dyDescent="0.3">
      <c r="A634" s="335"/>
      <c r="B634" s="334"/>
      <c r="C634" s="206" t="s">
        <v>1274</v>
      </c>
      <c r="D634" s="206" t="s">
        <v>1277</v>
      </c>
      <c r="E634" s="2">
        <v>130</v>
      </c>
      <c r="F634" s="2">
        <v>150</v>
      </c>
      <c r="G634" s="258">
        <v>140</v>
      </c>
      <c r="H634" s="258">
        <v>200</v>
      </c>
      <c r="I634" s="103">
        <v>200</v>
      </c>
      <c r="J634" s="260">
        <v>1</v>
      </c>
      <c r="K634" s="103">
        <v>208</v>
      </c>
      <c r="L634" s="151">
        <v>260</v>
      </c>
      <c r="M634" s="103">
        <v>312</v>
      </c>
      <c r="N634" s="65">
        <v>1</v>
      </c>
      <c r="O634" s="45">
        <f t="shared" si="343"/>
        <v>140</v>
      </c>
      <c r="P634" s="151">
        <v>260</v>
      </c>
      <c r="Q634" s="103">
        <f t="shared" si="344"/>
        <v>260</v>
      </c>
      <c r="R634" s="103">
        <f t="shared" si="345"/>
        <v>260</v>
      </c>
      <c r="S634" s="151">
        <f t="shared" si="365"/>
        <v>156</v>
      </c>
      <c r="T634" s="151">
        <f t="shared" si="362"/>
        <v>156</v>
      </c>
      <c r="U634" s="151">
        <f t="shared" si="362"/>
        <v>156</v>
      </c>
      <c r="V634" s="151">
        <f t="shared" si="362"/>
        <v>93.6</v>
      </c>
      <c r="W634" s="151">
        <f t="shared" si="363"/>
        <v>93.6</v>
      </c>
      <c r="X634" s="151">
        <f t="shared" si="364"/>
        <v>93.6</v>
      </c>
      <c r="Y634" s="151">
        <f t="shared" si="366"/>
        <v>156</v>
      </c>
      <c r="Z634" s="48" t="s">
        <v>3341</v>
      </c>
      <c r="AA634" s="206" t="s">
        <v>3110</v>
      </c>
    </row>
    <row r="635" spans="1:27" s="18" customFormat="1" ht="30" customHeight="1" x14ac:dyDescent="0.3">
      <c r="A635" s="335"/>
      <c r="B635" s="334"/>
      <c r="C635" s="206" t="s">
        <v>1278</v>
      </c>
      <c r="D635" s="206" t="s">
        <v>1273</v>
      </c>
      <c r="E635" s="2">
        <v>140</v>
      </c>
      <c r="F635" s="2">
        <v>200</v>
      </c>
      <c r="G635" s="258">
        <v>150</v>
      </c>
      <c r="H635" s="258">
        <v>250</v>
      </c>
      <c r="I635" s="103">
        <v>300</v>
      </c>
      <c r="J635" s="260">
        <v>1.1000000000000001</v>
      </c>
      <c r="K635" s="103">
        <v>312</v>
      </c>
      <c r="L635" s="151">
        <v>390</v>
      </c>
      <c r="M635" s="103">
        <v>468</v>
      </c>
      <c r="N635" s="65">
        <v>1.1000000000000001</v>
      </c>
      <c r="O635" s="45">
        <f t="shared" si="343"/>
        <v>165</v>
      </c>
      <c r="P635" s="151">
        <v>390</v>
      </c>
      <c r="Q635" s="103">
        <f t="shared" si="344"/>
        <v>390</v>
      </c>
      <c r="R635" s="103">
        <f t="shared" si="345"/>
        <v>390</v>
      </c>
      <c r="S635" s="151">
        <f t="shared" si="365"/>
        <v>234</v>
      </c>
      <c r="T635" s="151">
        <f t="shared" si="362"/>
        <v>234</v>
      </c>
      <c r="U635" s="151">
        <f t="shared" si="362"/>
        <v>234</v>
      </c>
      <c r="V635" s="151">
        <f t="shared" si="362"/>
        <v>140.4</v>
      </c>
      <c r="W635" s="151">
        <f t="shared" si="363"/>
        <v>140.4</v>
      </c>
      <c r="X635" s="151">
        <f t="shared" si="364"/>
        <v>140.4</v>
      </c>
      <c r="Y635" s="151">
        <f>S635</f>
        <v>234</v>
      </c>
      <c r="Z635" s="48" t="s">
        <v>3341</v>
      </c>
      <c r="AA635" s="206" t="s">
        <v>3110</v>
      </c>
    </row>
    <row r="636" spans="1:27" s="18" customFormat="1" ht="30" customHeight="1" x14ac:dyDescent="0.3">
      <c r="A636" s="335"/>
      <c r="B636" s="334"/>
      <c r="C636" s="206" t="s">
        <v>1274</v>
      </c>
      <c r="D636" s="206" t="s">
        <v>1279</v>
      </c>
      <c r="E636" s="2">
        <v>140</v>
      </c>
      <c r="F636" s="2">
        <v>150</v>
      </c>
      <c r="G636" s="258">
        <v>150</v>
      </c>
      <c r="H636" s="258">
        <v>200</v>
      </c>
      <c r="I636" s="103">
        <v>300</v>
      </c>
      <c r="J636" s="260">
        <v>1</v>
      </c>
      <c r="K636" s="103">
        <v>312</v>
      </c>
      <c r="L636" s="151">
        <v>390</v>
      </c>
      <c r="M636" s="103">
        <v>468</v>
      </c>
      <c r="N636" s="65">
        <v>1</v>
      </c>
      <c r="O636" s="45">
        <f t="shared" si="343"/>
        <v>150</v>
      </c>
      <c r="P636" s="151">
        <v>390</v>
      </c>
      <c r="Q636" s="103">
        <f t="shared" si="344"/>
        <v>390</v>
      </c>
      <c r="R636" s="103">
        <f t="shared" si="345"/>
        <v>390</v>
      </c>
      <c r="S636" s="151">
        <f t="shared" si="365"/>
        <v>234</v>
      </c>
      <c r="T636" s="151">
        <f t="shared" si="362"/>
        <v>234</v>
      </c>
      <c r="U636" s="151">
        <f t="shared" si="362"/>
        <v>234</v>
      </c>
      <c r="V636" s="151">
        <f t="shared" si="362"/>
        <v>140.4</v>
      </c>
      <c r="W636" s="151">
        <f t="shared" si="363"/>
        <v>140.4</v>
      </c>
      <c r="X636" s="151">
        <f t="shared" si="364"/>
        <v>140.4</v>
      </c>
      <c r="Y636" s="151">
        <f t="shared" si="366"/>
        <v>234</v>
      </c>
      <c r="Z636" s="48" t="s">
        <v>3341</v>
      </c>
      <c r="AA636" s="206" t="s">
        <v>3110</v>
      </c>
    </row>
    <row r="637" spans="1:27" s="18" customFormat="1" ht="56.25" x14ac:dyDescent="0.3">
      <c r="A637" s="326"/>
      <c r="B637" s="333"/>
      <c r="C637" s="206" t="s">
        <v>1280</v>
      </c>
      <c r="D637" s="206"/>
      <c r="E637" s="2">
        <v>140</v>
      </c>
      <c r="F637" s="2">
        <v>140</v>
      </c>
      <c r="G637" s="258">
        <v>150</v>
      </c>
      <c r="H637" s="258">
        <v>200</v>
      </c>
      <c r="I637" s="103">
        <v>300</v>
      </c>
      <c r="J637" s="260">
        <v>1</v>
      </c>
      <c r="K637" s="103">
        <v>312</v>
      </c>
      <c r="L637" s="151">
        <v>390</v>
      </c>
      <c r="M637" s="103">
        <v>468</v>
      </c>
      <c r="N637" s="65">
        <v>1</v>
      </c>
      <c r="O637" s="45">
        <f t="shared" si="343"/>
        <v>150</v>
      </c>
      <c r="P637" s="151">
        <v>390</v>
      </c>
      <c r="Q637" s="103">
        <f t="shared" si="344"/>
        <v>390</v>
      </c>
      <c r="R637" s="103">
        <f t="shared" si="345"/>
        <v>390</v>
      </c>
      <c r="S637" s="151">
        <f t="shared" si="365"/>
        <v>234</v>
      </c>
      <c r="T637" s="151">
        <f t="shared" si="362"/>
        <v>234</v>
      </c>
      <c r="U637" s="151">
        <f t="shared" si="362"/>
        <v>234</v>
      </c>
      <c r="V637" s="151">
        <f t="shared" si="362"/>
        <v>140.4</v>
      </c>
      <c r="W637" s="151">
        <f t="shared" si="363"/>
        <v>140.4</v>
      </c>
      <c r="X637" s="151">
        <f t="shared" si="364"/>
        <v>140.4</v>
      </c>
      <c r="Y637" s="151">
        <f t="shared" si="366"/>
        <v>234</v>
      </c>
      <c r="Z637" s="48" t="s">
        <v>3341</v>
      </c>
      <c r="AA637" s="206" t="s">
        <v>3110</v>
      </c>
    </row>
    <row r="638" spans="1:27" s="18" customFormat="1" ht="30" customHeight="1" x14ac:dyDescent="0.3">
      <c r="A638" s="325">
        <v>3</v>
      </c>
      <c r="B638" s="332" t="s">
        <v>1281</v>
      </c>
      <c r="C638" s="206" t="s">
        <v>2782</v>
      </c>
      <c r="D638" s="206" t="s">
        <v>1273</v>
      </c>
      <c r="E638" s="2">
        <v>140</v>
      </c>
      <c r="F638" s="2">
        <v>250</v>
      </c>
      <c r="G638" s="258">
        <v>200</v>
      </c>
      <c r="H638" s="258">
        <v>350</v>
      </c>
      <c r="I638" s="103">
        <v>400</v>
      </c>
      <c r="J638" s="260">
        <v>1.2</v>
      </c>
      <c r="K638" s="103">
        <v>416</v>
      </c>
      <c r="L638" s="151">
        <v>520</v>
      </c>
      <c r="M638" s="103">
        <v>624</v>
      </c>
      <c r="N638" s="65">
        <v>1.2</v>
      </c>
      <c r="O638" s="45">
        <f t="shared" si="343"/>
        <v>240</v>
      </c>
      <c r="P638" s="151">
        <v>520</v>
      </c>
      <c r="Q638" s="103">
        <f t="shared" si="344"/>
        <v>520</v>
      </c>
      <c r="R638" s="103">
        <f t="shared" si="345"/>
        <v>520</v>
      </c>
      <c r="S638" s="151">
        <f t="shared" si="365"/>
        <v>312</v>
      </c>
      <c r="T638" s="151">
        <f t="shared" si="362"/>
        <v>312</v>
      </c>
      <c r="U638" s="151">
        <f t="shared" si="362"/>
        <v>312</v>
      </c>
      <c r="V638" s="151">
        <f t="shared" si="362"/>
        <v>187.2</v>
      </c>
      <c r="W638" s="151">
        <f t="shared" si="363"/>
        <v>187.2</v>
      </c>
      <c r="X638" s="151">
        <f t="shared" si="364"/>
        <v>187.2</v>
      </c>
      <c r="Y638" s="151">
        <f t="shared" si="366"/>
        <v>312</v>
      </c>
      <c r="Z638" s="48" t="s">
        <v>3341</v>
      </c>
      <c r="AA638" s="206" t="s">
        <v>3110</v>
      </c>
    </row>
    <row r="639" spans="1:27" s="18" customFormat="1" ht="30" customHeight="1" x14ac:dyDescent="0.3">
      <c r="A639" s="335"/>
      <c r="B639" s="334"/>
      <c r="C639" s="206" t="s">
        <v>1274</v>
      </c>
      <c r="D639" s="206" t="s">
        <v>1275</v>
      </c>
      <c r="E639" s="2">
        <v>140</v>
      </c>
      <c r="F639" s="2">
        <v>200</v>
      </c>
      <c r="G639" s="258">
        <v>150</v>
      </c>
      <c r="H639" s="258">
        <v>300</v>
      </c>
      <c r="I639" s="103">
        <v>300</v>
      </c>
      <c r="J639" s="260">
        <v>1.1000000000000001</v>
      </c>
      <c r="K639" s="103">
        <v>312</v>
      </c>
      <c r="L639" s="151">
        <v>390</v>
      </c>
      <c r="M639" s="103">
        <v>468</v>
      </c>
      <c r="N639" s="65">
        <v>1.1000000000000001</v>
      </c>
      <c r="O639" s="45">
        <f t="shared" si="343"/>
        <v>165</v>
      </c>
      <c r="P639" s="151">
        <v>390</v>
      </c>
      <c r="Q639" s="103">
        <f t="shared" si="344"/>
        <v>390</v>
      </c>
      <c r="R639" s="103">
        <f t="shared" si="345"/>
        <v>390</v>
      </c>
      <c r="S639" s="151">
        <f t="shared" si="365"/>
        <v>234</v>
      </c>
      <c r="T639" s="151">
        <f t="shared" si="362"/>
        <v>234</v>
      </c>
      <c r="U639" s="151">
        <f t="shared" si="362"/>
        <v>234</v>
      </c>
      <c r="V639" s="151">
        <f t="shared" si="362"/>
        <v>140.4</v>
      </c>
      <c r="W639" s="151">
        <f t="shared" si="363"/>
        <v>140.4</v>
      </c>
      <c r="X639" s="151">
        <f t="shared" si="364"/>
        <v>140.4</v>
      </c>
      <c r="Y639" s="151">
        <f t="shared" si="366"/>
        <v>234</v>
      </c>
      <c r="Z639" s="48" t="s">
        <v>3341</v>
      </c>
      <c r="AA639" s="206" t="s">
        <v>3110</v>
      </c>
    </row>
    <row r="640" spans="1:27" s="18" customFormat="1" ht="30" customHeight="1" x14ac:dyDescent="0.3">
      <c r="A640" s="335"/>
      <c r="B640" s="334"/>
      <c r="C640" s="206" t="s">
        <v>1282</v>
      </c>
      <c r="D640" s="206" t="s">
        <v>1283</v>
      </c>
      <c r="E640" s="2">
        <v>140</v>
      </c>
      <c r="F640" s="2">
        <v>150</v>
      </c>
      <c r="G640" s="258">
        <v>150</v>
      </c>
      <c r="H640" s="258">
        <v>200</v>
      </c>
      <c r="I640" s="103">
        <v>200</v>
      </c>
      <c r="J640" s="260">
        <v>1</v>
      </c>
      <c r="K640" s="103">
        <v>208</v>
      </c>
      <c r="L640" s="151">
        <v>260</v>
      </c>
      <c r="M640" s="103">
        <v>312</v>
      </c>
      <c r="N640" s="65">
        <v>1</v>
      </c>
      <c r="O640" s="45">
        <f t="shared" si="343"/>
        <v>150</v>
      </c>
      <c r="P640" s="151">
        <v>260</v>
      </c>
      <c r="Q640" s="103">
        <f t="shared" si="344"/>
        <v>260</v>
      </c>
      <c r="R640" s="103">
        <f t="shared" si="345"/>
        <v>260</v>
      </c>
      <c r="S640" s="151">
        <f t="shared" si="365"/>
        <v>156</v>
      </c>
      <c r="T640" s="151">
        <f t="shared" ref="T640:T657" si="367">Q640*0.6</f>
        <v>156</v>
      </c>
      <c r="U640" s="151">
        <f t="shared" ref="U640:U657" si="368">R640*0.6</f>
        <v>156</v>
      </c>
      <c r="V640" s="151">
        <f t="shared" ref="V640:V657" si="369">S640*0.6</f>
        <v>93.6</v>
      </c>
      <c r="W640" s="151">
        <f t="shared" si="363"/>
        <v>93.6</v>
      </c>
      <c r="X640" s="151">
        <f t="shared" si="364"/>
        <v>93.6</v>
      </c>
      <c r="Y640" s="151">
        <f t="shared" si="366"/>
        <v>156</v>
      </c>
      <c r="Z640" s="48" t="s">
        <v>3341</v>
      </c>
      <c r="AA640" s="206" t="s">
        <v>3110</v>
      </c>
    </row>
    <row r="641" spans="1:27" s="18" customFormat="1" ht="30" customHeight="1" x14ac:dyDescent="0.3">
      <c r="A641" s="335"/>
      <c r="B641" s="334"/>
      <c r="C641" s="206" t="s">
        <v>1284</v>
      </c>
      <c r="D641" s="206" t="s">
        <v>2783</v>
      </c>
      <c r="E641" s="2">
        <v>130</v>
      </c>
      <c r="F641" s="2">
        <v>160</v>
      </c>
      <c r="G641" s="258">
        <v>140</v>
      </c>
      <c r="H641" s="258">
        <v>300</v>
      </c>
      <c r="I641" s="103">
        <v>220</v>
      </c>
      <c r="J641" s="260">
        <v>1</v>
      </c>
      <c r="K641" s="103">
        <v>240</v>
      </c>
      <c r="L641" s="151">
        <v>300</v>
      </c>
      <c r="M641" s="103">
        <v>360</v>
      </c>
      <c r="N641" s="65">
        <v>1</v>
      </c>
      <c r="O641" s="45">
        <f t="shared" si="343"/>
        <v>140</v>
      </c>
      <c r="P641" s="151">
        <v>300</v>
      </c>
      <c r="Q641" s="103">
        <f t="shared" si="344"/>
        <v>300</v>
      </c>
      <c r="R641" s="103">
        <f t="shared" si="345"/>
        <v>300</v>
      </c>
      <c r="S641" s="151">
        <f t="shared" si="365"/>
        <v>180</v>
      </c>
      <c r="T641" s="151">
        <f t="shared" si="367"/>
        <v>180</v>
      </c>
      <c r="U641" s="151">
        <f t="shared" si="368"/>
        <v>180</v>
      </c>
      <c r="V641" s="151">
        <f t="shared" si="369"/>
        <v>108</v>
      </c>
      <c r="W641" s="151">
        <f t="shared" si="363"/>
        <v>108</v>
      </c>
      <c r="X641" s="151">
        <f t="shared" si="364"/>
        <v>108</v>
      </c>
      <c r="Y641" s="151">
        <f>S641</f>
        <v>180</v>
      </c>
      <c r="Z641" s="48" t="s">
        <v>3341</v>
      </c>
      <c r="AA641" s="206" t="s">
        <v>3110</v>
      </c>
    </row>
    <row r="642" spans="1:27" s="18" customFormat="1" ht="30" customHeight="1" x14ac:dyDescent="0.3">
      <c r="A642" s="335"/>
      <c r="B642" s="334"/>
      <c r="C642" s="206" t="s">
        <v>1285</v>
      </c>
      <c r="D642" s="206" t="s">
        <v>199</v>
      </c>
      <c r="E642" s="2">
        <v>130</v>
      </c>
      <c r="F642" s="2">
        <v>120</v>
      </c>
      <c r="G642" s="258">
        <v>120</v>
      </c>
      <c r="H642" s="258">
        <v>200</v>
      </c>
      <c r="I642" s="103">
        <v>200</v>
      </c>
      <c r="J642" s="260">
        <v>1</v>
      </c>
      <c r="K642" s="103">
        <v>208</v>
      </c>
      <c r="L642" s="151">
        <v>260</v>
      </c>
      <c r="M642" s="103">
        <v>312</v>
      </c>
      <c r="N642" s="65">
        <v>1</v>
      </c>
      <c r="O642" s="45">
        <f t="shared" si="343"/>
        <v>120</v>
      </c>
      <c r="P642" s="151">
        <v>260</v>
      </c>
      <c r="Q642" s="103">
        <f t="shared" si="344"/>
        <v>260</v>
      </c>
      <c r="R642" s="103">
        <f t="shared" si="345"/>
        <v>260</v>
      </c>
      <c r="S642" s="151">
        <f t="shared" si="365"/>
        <v>156</v>
      </c>
      <c r="T642" s="151">
        <f t="shared" si="367"/>
        <v>156</v>
      </c>
      <c r="U642" s="151">
        <f t="shared" si="368"/>
        <v>156</v>
      </c>
      <c r="V642" s="151">
        <f t="shared" si="369"/>
        <v>93.6</v>
      </c>
      <c r="W642" s="151">
        <f t="shared" si="363"/>
        <v>93.6</v>
      </c>
      <c r="X642" s="151">
        <f t="shared" si="364"/>
        <v>93.6</v>
      </c>
      <c r="Y642" s="151">
        <f t="shared" si="366"/>
        <v>156</v>
      </c>
      <c r="Z642" s="48" t="s">
        <v>3341</v>
      </c>
      <c r="AA642" s="206" t="s">
        <v>3110</v>
      </c>
    </row>
    <row r="643" spans="1:27" s="18" customFormat="1" ht="30" customHeight="1" x14ac:dyDescent="0.3">
      <c r="A643" s="335"/>
      <c r="B643" s="334"/>
      <c r="C643" s="206" t="s">
        <v>1286</v>
      </c>
      <c r="D643" s="206" t="s">
        <v>1287</v>
      </c>
      <c r="E643" s="2">
        <v>130</v>
      </c>
      <c r="F643" s="2">
        <v>250</v>
      </c>
      <c r="G643" s="258">
        <v>200</v>
      </c>
      <c r="H643" s="258">
        <v>300</v>
      </c>
      <c r="I643" s="103">
        <v>350</v>
      </c>
      <c r="J643" s="260">
        <v>1</v>
      </c>
      <c r="K643" s="103">
        <v>400</v>
      </c>
      <c r="L643" s="151">
        <v>500</v>
      </c>
      <c r="M643" s="103">
        <v>600</v>
      </c>
      <c r="N643" s="65">
        <v>1</v>
      </c>
      <c r="O643" s="45">
        <f t="shared" si="343"/>
        <v>200</v>
      </c>
      <c r="P643" s="151">
        <v>500</v>
      </c>
      <c r="Q643" s="103">
        <f t="shared" si="344"/>
        <v>500</v>
      </c>
      <c r="R643" s="103">
        <f t="shared" si="345"/>
        <v>500</v>
      </c>
      <c r="S643" s="151">
        <f t="shared" si="365"/>
        <v>300</v>
      </c>
      <c r="T643" s="151">
        <f t="shared" si="367"/>
        <v>300</v>
      </c>
      <c r="U643" s="151">
        <f t="shared" si="368"/>
        <v>300</v>
      </c>
      <c r="V643" s="151">
        <f t="shared" si="369"/>
        <v>180</v>
      </c>
      <c r="W643" s="151">
        <f t="shared" si="363"/>
        <v>180</v>
      </c>
      <c r="X643" s="151">
        <f t="shared" si="364"/>
        <v>180</v>
      </c>
      <c r="Y643" s="151">
        <f t="shared" si="366"/>
        <v>300</v>
      </c>
      <c r="Z643" s="48" t="s">
        <v>3341</v>
      </c>
      <c r="AA643" s="206" t="s">
        <v>3110</v>
      </c>
    </row>
    <row r="644" spans="1:27" s="18" customFormat="1" ht="30" customHeight="1" x14ac:dyDescent="0.3">
      <c r="A644" s="326"/>
      <c r="B644" s="333"/>
      <c r="C644" s="206" t="s">
        <v>1287</v>
      </c>
      <c r="D644" s="206" t="s">
        <v>1288</v>
      </c>
      <c r="E644" s="2">
        <v>130</v>
      </c>
      <c r="F644" s="2">
        <v>150</v>
      </c>
      <c r="G644" s="258">
        <v>140</v>
      </c>
      <c r="H644" s="258">
        <v>200</v>
      </c>
      <c r="I644" s="103">
        <v>220</v>
      </c>
      <c r="J644" s="260">
        <v>1</v>
      </c>
      <c r="K644" s="103">
        <v>240</v>
      </c>
      <c r="L644" s="151">
        <v>300</v>
      </c>
      <c r="M644" s="103">
        <v>360</v>
      </c>
      <c r="N644" s="65">
        <v>1</v>
      </c>
      <c r="O644" s="45">
        <f t="shared" si="343"/>
        <v>140</v>
      </c>
      <c r="P644" s="151">
        <v>300</v>
      </c>
      <c r="Q644" s="103">
        <f t="shared" si="344"/>
        <v>300</v>
      </c>
      <c r="R644" s="103">
        <f t="shared" si="345"/>
        <v>300</v>
      </c>
      <c r="S644" s="151">
        <f t="shared" si="365"/>
        <v>180</v>
      </c>
      <c r="T644" s="151">
        <f t="shared" si="367"/>
        <v>180</v>
      </c>
      <c r="U644" s="151">
        <f t="shared" si="368"/>
        <v>180</v>
      </c>
      <c r="V644" s="151">
        <f t="shared" si="369"/>
        <v>108</v>
      </c>
      <c r="W644" s="151">
        <f t="shared" si="363"/>
        <v>108</v>
      </c>
      <c r="X644" s="151">
        <f t="shared" si="364"/>
        <v>108</v>
      </c>
      <c r="Y644" s="151">
        <f t="shared" si="366"/>
        <v>180</v>
      </c>
      <c r="Z644" s="48" t="s">
        <v>3341</v>
      </c>
      <c r="AA644" s="206" t="s">
        <v>3110</v>
      </c>
    </row>
    <row r="645" spans="1:27" s="18" customFormat="1" ht="30" customHeight="1" x14ac:dyDescent="0.3">
      <c r="A645" s="211">
        <v>4</v>
      </c>
      <c r="B645" s="329" t="s">
        <v>1289</v>
      </c>
      <c r="C645" s="330"/>
      <c r="D645" s="331"/>
      <c r="E645" s="2">
        <v>210</v>
      </c>
      <c r="F645" s="2">
        <v>210</v>
      </c>
      <c r="G645" s="258">
        <v>210</v>
      </c>
      <c r="H645" s="258">
        <v>200</v>
      </c>
      <c r="I645" s="103">
        <v>300</v>
      </c>
      <c r="J645" s="260">
        <v>1</v>
      </c>
      <c r="K645" s="103">
        <v>312</v>
      </c>
      <c r="L645" s="151">
        <v>390</v>
      </c>
      <c r="M645" s="103">
        <v>468</v>
      </c>
      <c r="N645" s="65">
        <v>1</v>
      </c>
      <c r="O645" s="45">
        <f t="shared" si="343"/>
        <v>210</v>
      </c>
      <c r="P645" s="151">
        <v>390</v>
      </c>
      <c r="Q645" s="103">
        <f t="shared" si="344"/>
        <v>390</v>
      </c>
      <c r="R645" s="103">
        <f t="shared" si="345"/>
        <v>390</v>
      </c>
      <c r="S645" s="151">
        <f t="shared" si="365"/>
        <v>234</v>
      </c>
      <c r="T645" s="151">
        <f t="shared" si="367"/>
        <v>234</v>
      </c>
      <c r="U645" s="151">
        <f t="shared" si="368"/>
        <v>234</v>
      </c>
      <c r="V645" s="151">
        <f t="shared" si="369"/>
        <v>140.4</v>
      </c>
      <c r="W645" s="151">
        <f t="shared" si="363"/>
        <v>140.4</v>
      </c>
      <c r="X645" s="151">
        <f t="shared" si="364"/>
        <v>140.4</v>
      </c>
      <c r="Y645" s="151">
        <f t="shared" si="366"/>
        <v>234</v>
      </c>
      <c r="Z645" s="48" t="s">
        <v>3341</v>
      </c>
      <c r="AA645" s="206" t="s">
        <v>3110</v>
      </c>
    </row>
    <row r="646" spans="1:27" s="18" customFormat="1" ht="30" customHeight="1" x14ac:dyDescent="0.3">
      <c r="A646" s="325">
        <v>5</v>
      </c>
      <c r="B646" s="332" t="s">
        <v>2355</v>
      </c>
      <c r="C646" s="206" t="s">
        <v>1290</v>
      </c>
      <c r="D646" s="206" t="s">
        <v>1273</v>
      </c>
      <c r="E646" s="2">
        <v>170</v>
      </c>
      <c r="F646" s="2">
        <v>250</v>
      </c>
      <c r="G646" s="258">
        <v>250</v>
      </c>
      <c r="H646" s="258">
        <v>300</v>
      </c>
      <c r="I646" s="103">
        <v>600</v>
      </c>
      <c r="J646" s="260">
        <v>1</v>
      </c>
      <c r="K646" s="103">
        <v>624</v>
      </c>
      <c r="L646" s="151">
        <v>780</v>
      </c>
      <c r="M646" s="103">
        <v>936</v>
      </c>
      <c r="N646" s="65">
        <v>1</v>
      </c>
      <c r="O646" s="45">
        <f t="shared" si="343"/>
        <v>250</v>
      </c>
      <c r="P646" s="151">
        <v>780</v>
      </c>
      <c r="Q646" s="103">
        <f t="shared" si="344"/>
        <v>780</v>
      </c>
      <c r="R646" s="103">
        <f t="shared" si="345"/>
        <v>780</v>
      </c>
      <c r="S646" s="151">
        <f t="shared" si="365"/>
        <v>468</v>
      </c>
      <c r="T646" s="151">
        <f t="shared" si="367"/>
        <v>468</v>
      </c>
      <c r="U646" s="151">
        <f t="shared" si="368"/>
        <v>468</v>
      </c>
      <c r="V646" s="151">
        <f t="shared" si="369"/>
        <v>280.8</v>
      </c>
      <c r="W646" s="151">
        <f t="shared" si="363"/>
        <v>280.8</v>
      </c>
      <c r="X646" s="151">
        <f t="shared" si="364"/>
        <v>280.8</v>
      </c>
      <c r="Y646" s="151">
        <f t="shared" si="366"/>
        <v>468</v>
      </c>
      <c r="Z646" s="48" t="s">
        <v>3341</v>
      </c>
      <c r="AA646" s="206" t="s">
        <v>3110</v>
      </c>
    </row>
    <row r="647" spans="1:27" s="18" customFormat="1" ht="30" customHeight="1" x14ac:dyDescent="0.3">
      <c r="A647" s="335"/>
      <c r="B647" s="334"/>
      <c r="C647" s="206" t="s">
        <v>1274</v>
      </c>
      <c r="D647" s="206" t="s">
        <v>1282</v>
      </c>
      <c r="E647" s="2">
        <v>170</v>
      </c>
      <c r="F647" s="2">
        <v>200</v>
      </c>
      <c r="G647" s="258">
        <v>250</v>
      </c>
      <c r="H647" s="258">
        <v>200</v>
      </c>
      <c r="I647" s="103">
        <v>550</v>
      </c>
      <c r="J647" s="260">
        <v>1</v>
      </c>
      <c r="K647" s="103">
        <v>600</v>
      </c>
      <c r="L647" s="151">
        <v>750</v>
      </c>
      <c r="M647" s="103">
        <v>900</v>
      </c>
      <c r="N647" s="65">
        <v>1</v>
      </c>
      <c r="O647" s="45">
        <f t="shared" si="343"/>
        <v>250</v>
      </c>
      <c r="P647" s="151">
        <v>750</v>
      </c>
      <c r="Q647" s="103">
        <f t="shared" si="344"/>
        <v>750</v>
      </c>
      <c r="R647" s="103">
        <f t="shared" si="345"/>
        <v>750</v>
      </c>
      <c r="S647" s="151">
        <f t="shared" si="365"/>
        <v>450</v>
      </c>
      <c r="T647" s="151">
        <f t="shared" si="367"/>
        <v>450</v>
      </c>
      <c r="U647" s="151">
        <f t="shared" si="368"/>
        <v>450</v>
      </c>
      <c r="V647" s="151">
        <f t="shared" si="369"/>
        <v>270</v>
      </c>
      <c r="W647" s="151">
        <f t="shared" si="363"/>
        <v>270</v>
      </c>
      <c r="X647" s="151">
        <f t="shared" si="364"/>
        <v>270</v>
      </c>
      <c r="Y647" s="151">
        <f t="shared" si="366"/>
        <v>450</v>
      </c>
      <c r="Z647" s="48" t="s">
        <v>3341</v>
      </c>
      <c r="AA647" s="206" t="s">
        <v>3110</v>
      </c>
    </row>
    <row r="648" spans="1:27" s="18" customFormat="1" ht="30" customHeight="1" x14ac:dyDescent="0.3">
      <c r="A648" s="335"/>
      <c r="B648" s="334"/>
      <c r="C648" s="206" t="s">
        <v>2784</v>
      </c>
      <c r="D648" s="206" t="s">
        <v>1273</v>
      </c>
      <c r="E648" s="2">
        <v>170</v>
      </c>
      <c r="F648" s="2">
        <v>250</v>
      </c>
      <c r="G648" s="258">
        <v>300</v>
      </c>
      <c r="H648" s="258">
        <v>300</v>
      </c>
      <c r="I648" s="103">
        <v>650</v>
      </c>
      <c r="J648" s="260">
        <v>1</v>
      </c>
      <c r="K648" s="103">
        <v>680</v>
      </c>
      <c r="L648" s="151">
        <v>850</v>
      </c>
      <c r="M648" s="103">
        <v>1020</v>
      </c>
      <c r="N648" s="65">
        <v>1</v>
      </c>
      <c r="O648" s="45">
        <f t="shared" si="343"/>
        <v>300</v>
      </c>
      <c r="P648" s="151">
        <v>850</v>
      </c>
      <c r="Q648" s="103">
        <f t="shared" si="344"/>
        <v>850</v>
      </c>
      <c r="R648" s="103">
        <f t="shared" si="345"/>
        <v>850</v>
      </c>
      <c r="S648" s="151">
        <f t="shared" si="365"/>
        <v>510</v>
      </c>
      <c r="T648" s="151">
        <f t="shared" si="367"/>
        <v>510</v>
      </c>
      <c r="U648" s="151">
        <f t="shared" si="368"/>
        <v>510</v>
      </c>
      <c r="V648" s="151">
        <f t="shared" si="369"/>
        <v>306</v>
      </c>
      <c r="W648" s="151">
        <f t="shared" si="363"/>
        <v>306</v>
      </c>
      <c r="X648" s="151">
        <f t="shared" si="364"/>
        <v>306</v>
      </c>
      <c r="Y648" s="151">
        <f>S648</f>
        <v>510</v>
      </c>
      <c r="Z648" s="48" t="s">
        <v>3341</v>
      </c>
      <c r="AA648" s="206" t="s">
        <v>3110</v>
      </c>
    </row>
    <row r="649" spans="1:27" s="18" customFormat="1" ht="30" customHeight="1" x14ac:dyDescent="0.3">
      <c r="A649" s="335"/>
      <c r="B649" s="334"/>
      <c r="C649" s="206" t="s">
        <v>1274</v>
      </c>
      <c r="D649" s="206" t="s">
        <v>1282</v>
      </c>
      <c r="E649" s="2">
        <v>170</v>
      </c>
      <c r="F649" s="2">
        <v>200</v>
      </c>
      <c r="G649" s="258">
        <v>250</v>
      </c>
      <c r="H649" s="258">
        <v>200</v>
      </c>
      <c r="I649" s="103">
        <v>550</v>
      </c>
      <c r="J649" s="260">
        <v>1</v>
      </c>
      <c r="K649" s="103">
        <v>600</v>
      </c>
      <c r="L649" s="151">
        <v>750</v>
      </c>
      <c r="M649" s="103">
        <v>900</v>
      </c>
      <c r="N649" s="65">
        <v>1</v>
      </c>
      <c r="O649" s="45">
        <f t="shared" si="343"/>
        <v>250</v>
      </c>
      <c r="P649" s="151">
        <v>750</v>
      </c>
      <c r="Q649" s="103">
        <f t="shared" si="344"/>
        <v>750</v>
      </c>
      <c r="R649" s="103">
        <f t="shared" si="345"/>
        <v>750</v>
      </c>
      <c r="S649" s="151">
        <f t="shared" si="365"/>
        <v>450</v>
      </c>
      <c r="T649" s="151">
        <f t="shared" si="367"/>
        <v>450</v>
      </c>
      <c r="U649" s="151">
        <f t="shared" si="368"/>
        <v>450</v>
      </c>
      <c r="V649" s="151">
        <f t="shared" si="369"/>
        <v>270</v>
      </c>
      <c r="W649" s="151">
        <f t="shared" si="363"/>
        <v>270</v>
      </c>
      <c r="X649" s="151">
        <f t="shared" si="364"/>
        <v>270</v>
      </c>
      <c r="Y649" s="151">
        <f t="shared" si="366"/>
        <v>450</v>
      </c>
      <c r="Z649" s="48" t="s">
        <v>3341</v>
      </c>
      <c r="AA649" s="206" t="s">
        <v>3110</v>
      </c>
    </row>
    <row r="650" spans="1:27" s="18" customFormat="1" ht="30" customHeight="1" x14ac:dyDescent="0.3">
      <c r="A650" s="335"/>
      <c r="B650" s="334"/>
      <c r="C650" s="206" t="s">
        <v>3111</v>
      </c>
      <c r="D650" s="206" t="s">
        <v>1274</v>
      </c>
      <c r="E650" s="2"/>
      <c r="F650" s="2"/>
      <c r="G650" s="258">
        <v>300</v>
      </c>
      <c r="H650" s="258">
        <v>300</v>
      </c>
      <c r="I650" s="103"/>
      <c r="J650" s="260">
        <v>1</v>
      </c>
      <c r="K650" s="103">
        <v>640</v>
      </c>
      <c r="L650" s="151">
        <v>800</v>
      </c>
      <c r="M650" s="103">
        <v>960</v>
      </c>
      <c r="N650" s="65">
        <v>1</v>
      </c>
      <c r="O650" s="45">
        <f t="shared" si="343"/>
        <v>300</v>
      </c>
      <c r="P650" s="151">
        <v>800</v>
      </c>
      <c r="Q650" s="103">
        <f t="shared" si="344"/>
        <v>800</v>
      </c>
      <c r="R650" s="103">
        <f t="shared" si="345"/>
        <v>800</v>
      </c>
      <c r="S650" s="151">
        <f t="shared" si="365"/>
        <v>480</v>
      </c>
      <c r="T650" s="151">
        <f t="shared" si="367"/>
        <v>480</v>
      </c>
      <c r="U650" s="151">
        <f t="shared" si="368"/>
        <v>480</v>
      </c>
      <c r="V650" s="151">
        <f t="shared" si="369"/>
        <v>288</v>
      </c>
      <c r="W650" s="151">
        <f t="shared" si="363"/>
        <v>288</v>
      </c>
      <c r="X650" s="151">
        <f t="shared" si="364"/>
        <v>288</v>
      </c>
      <c r="Y650" s="151">
        <f t="shared" si="366"/>
        <v>480</v>
      </c>
      <c r="Z650" s="48" t="s">
        <v>108</v>
      </c>
      <c r="AA650" s="206" t="s">
        <v>3112</v>
      </c>
    </row>
    <row r="651" spans="1:27" s="18" customFormat="1" ht="30" customHeight="1" x14ac:dyDescent="0.3">
      <c r="A651" s="335"/>
      <c r="B651" s="334"/>
      <c r="C651" s="206" t="s">
        <v>1274</v>
      </c>
      <c r="D651" s="206" t="s">
        <v>1282</v>
      </c>
      <c r="E651" s="2"/>
      <c r="F651" s="2"/>
      <c r="G651" s="258">
        <v>250</v>
      </c>
      <c r="H651" s="258">
        <v>200</v>
      </c>
      <c r="I651" s="103"/>
      <c r="J651" s="260">
        <v>1</v>
      </c>
      <c r="K651" s="103">
        <v>600</v>
      </c>
      <c r="L651" s="151">
        <v>750</v>
      </c>
      <c r="M651" s="103">
        <v>900</v>
      </c>
      <c r="N651" s="65">
        <v>1</v>
      </c>
      <c r="O651" s="45">
        <f t="shared" si="343"/>
        <v>250</v>
      </c>
      <c r="P651" s="151">
        <v>750</v>
      </c>
      <c r="Q651" s="103">
        <f t="shared" si="344"/>
        <v>750</v>
      </c>
      <c r="R651" s="103">
        <f t="shared" si="345"/>
        <v>750</v>
      </c>
      <c r="S651" s="151">
        <f t="shared" si="365"/>
        <v>450</v>
      </c>
      <c r="T651" s="151">
        <f t="shared" si="367"/>
        <v>450</v>
      </c>
      <c r="U651" s="151">
        <f t="shared" si="368"/>
        <v>450</v>
      </c>
      <c r="V651" s="151">
        <f t="shared" si="369"/>
        <v>270</v>
      </c>
      <c r="W651" s="151">
        <f t="shared" si="363"/>
        <v>270</v>
      </c>
      <c r="X651" s="151">
        <f t="shared" si="364"/>
        <v>270</v>
      </c>
      <c r="Y651" s="151">
        <f t="shared" si="366"/>
        <v>450</v>
      </c>
      <c r="Z651" s="48" t="s">
        <v>108</v>
      </c>
      <c r="AA651" s="206" t="s">
        <v>3112</v>
      </c>
    </row>
    <row r="652" spans="1:27" s="156" customFormat="1" ht="30" customHeight="1" x14ac:dyDescent="0.3">
      <c r="A652" s="326"/>
      <c r="B652" s="333"/>
      <c r="C652" s="78" t="s">
        <v>3443</v>
      </c>
      <c r="D652" s="78" t="s">
        <v>1282</v>
      </c>
      <c r="E652" s="66"/>
      <c r="F652" s="66"/>
      <c r="G652" s="261"/>
      <c r="H652" s="261">
        <v>180</v>
      </c>
      <c r="I652" s="151"/>
      <c r="J652" s="250"/>
      <c r="K652" s="151">
        <v>416</v>
      </c>
      <c r="L652" s="151">
        <v>520</v>
      </c>
      <c r="M652" s="151">
        <v>624</v>
      </c>
      <c r="N652" s="239"/>
      <c r="O652" s="45"/>
      <c r="P652" s="151">
        <v>520</v>
      </c>
      <c r="Q652" s="151"/>
      <c r="R652" s="151"/>
      <c r="S652" s="151">
        <f t="shared" si="365"/>
        <v>312</v>
      </c>
      <c r="T652" s="151">
        <f t="shared" si="367"/>
        <v>0</v>
      </c>
      <c r="U652" s="151">
        <f t="shared" si="368"/>
        <v>0</v>
      </c>
      <c r="V652" s="151">
        <f t="shared" si="369"/>
        <v>187.2</v>
      </c>
      <c r="W652" s="151">
        <f t="shared" si="363"/>
        <v>0</v>
      </c>
      <c r="X652" s="151">
        <f t="shared" si="364"/>
        <v>0</v>
      </c>
      <c r="Y652" s="151">
        <f t="shared" si="366"/>
        <v>312</v>
      </c>
      <c r="Z652" s="155" t="s">
        <v>108</v>
      </c>
      <c r="AA652" s="78"/>
    </row>
    <row r="653" spans="1:27" s="18" customFormat="1" ht="30" customHeight="1" x14ac:dyDescent="0.3">
      <c r="A653" s="325">
        <v>6</v>
      </c>
      <c r="B653" s="332" t="s">
        <v>3113</v>
      </c>
      <c r="C653" s="206" t="s">
        <v>184</v>
      </c>
      <c r="D653" s="206" t="s">
        <v>3467</v>
      </c>
      <c r="E653" s="2">
        <v>160</v>
      </c>
      <c r="F653" s="2">
        <v>180</v>
      </c>
      <c r="G653" s="258">
        <v>200</v>
      </c>
      <c r="H653" s="258">
        <v>200</v>
      </c>
      <c r="I653" s="103">
        <v>400</v>
      </c>
      <c r="J653" s="260">
        <v>1</v>
      </c>
      <c r="K653" s="103">
        <v>416</v>
      </c>
      <c r="L653" s="151">
        <v>520</v>
      </c>
      <c r="M653" s="103">
        <v>624</v>
      </c>
      <c r="N653" s="65">
        <v>1</v>
      </c>
      <c r="O653" s="45">
        <f t="shared" si="343"/>
        <v>200</v>
      </c>
      <c r="P653" s="151">
        <v>520</v>
      </c>
      <c r="Q653" s="103">
        <f t="shared" si="344"/>
        <v>520</v>
      </c>
      <c r="R653" s="103">
        <f t="shared" si="345"/>
        <v>520</v>
      </c>
      <c r="S653" s="151">
        <f t="shared" si="365"/>
        <v>312</v>
      </c>
      <c r="T653" s="151">
        <f t="shared" si="367"/>
        <v>312</v>
      </c>
      <c r="U653" s="151">
        <f t="shared" si="368"/>
        <v>312</v>
      </c>
      <c r="V653" s="151">
        <f t="shared" si="369"/>
        <v>187.2</v>
      </c>
      <c r="W653" s="151">
        <f t="shared" si="363"/>
        <v>187.2</v>
      </c>
      <c r="X653" s="151">
        <f t="shared" si="364"/>
        <v>187.2</v>
      </c>
      <c r="Y653" s="151">
        <f t="shared" si="366"/>
        <v>312</v>
      </c>
      <c r="Z653" s="48" t="s">
        <v>3341</v>
      </c>
      <c r="AA653" s="206" t="s">
        <v>3110</v>
      </c>
    </row>
    <row r="654" spans="1:27" s="18" customFormat="1" ht="30" customHeight="1" x14ac:dyDescent="0.3">
      <c r="A654" s="335"/>
      <c r="B654" s="334"/>
      <c r="C654" s="206" t="s">
        <v>1291</v>
      </c>
      <c r="D654" s="206" t="s">
        <v>3467</v>
      </c>
      <c r="E654" s="2">
        <v>160</v>
      </c>
      <c r="F654" s="2">
        <v>160</v>
      </c>
      <c r="G654" s="258">
        <v>200</v>
      </c>
      <c r="H654" s="258">
        <v>200</v>
      </c>
      <c r="I654" s="103">
        <v>400</v>
      </c>
      <c r="J654" s="260">
        <v>1</v>
      </c>
      <c r="K654" s="103">
        <v>416</v>
      </c>
      <c r="L654" s="151">
        <v>520</v>
      </c>
      <c r="M654" s="103">
        <v>624</v>
      </c>
      <c r="N654" s="65">
        <v>1</v>
      </c>
      <c r="O654" s="45">
        <f t="shared" ref="O654:O717" si="370">G654*N654</f>
        <v>200</v>
      </c>
      <c r="P654" s="151">
        <v>520</v>
      </c>
      <c r="Q654" s="103">
        <f t="shared" ref="Q654:Q717" si="371">P654</f>
        <v>520</v>
      </c>
      <c r="R654" s="103">
        <f t="shared" ref="R654:R717" si="372">P654</f>
        <v>520</v>
      </c>
      <c r="S654" s="151">
        <f t="shared" si="365"/>
        <v>312</v>
      </c>
      <c r="T654" s="151">
        <f t="shared" si="367"/>
        <v>312</v>
      </c>
      <c r="U654" s="151">
        <f t="shared" si="368"/>
        <v>312</v>
      </c>
      <c r="V654" s="151">
        <f t="shared" si="369"/>
        <v>187.2</v>
      </c>
      <c r="W654" s="151">
        <f t="shared" si="363"/>
        <v>187.2</v>
      </c>
      <c r="X654" s="151">
        <f t="shared" si="364"/>
        <v>187.2</v>
      </c>
      <c r="Y654" s="151">
        <f t="shared" si="366"/>
        <v>312</v>
      </c>
      <c r="Z654" s="48" t="s">
        <v>3341</v>
      </c>
      <c r="AA654" s="206" t="s">
        <v>3110</v>
      </c>
    </row>
    <row r="655" spans="1:27" s="18" customFormat="1" ht="30" customHeight="1" x14ac:dyDescent="0.3">
      <c r="A655" s="326"/>
      <c r="B655" s="333"/>
      <c r="C655" s="206" t="s">
        <v>1292</v>
      </c>
      <c r="D655" s="206" t="s">
        <v>3467</v>
      </c>
      <c r="E655" s="2">
        <v>160</v>
      </c>
      <c r="F655" s="2">
        <v>130</v>
      </c>
      <c r="G655" s="258">
        <v>200</v>
      </c>
      <c r="H655" s="258">
        <v>150</v>
      </c>
      <c r="I655" s="103">
        <v>350</v>
      </c>
      <c r="J655" s="260">
        <v>1</v>
      </c>
      <c r="K655" s="103">
        <v>364</v>
      </c>
      <c r="L655" s="151">
        <v>455</v>
      </c>
      <c r="M655" s="103">
        <v>546</v>
      </c>
      <c r="N655" s="65">
        <v>1</v>
      </c>
      <c r="O655" s="45">
        <f t="shared" si="370"/>
        <v>200</v>
      </c>
      <c r="P655" s="151">
        <v>455</v>
      </c>
      <c r="Q655" s="103">
        <f t="shared" si="371"/>
        <v>455</v>
      </c>
      <c r="R655" s="103">
        <f t="shared" si="372"/>
        <v>455</v>
      </c>
      <c r="S655" s="151">
        <f t="shared" si="365"/>
        <v>273</v>
      </c>
      <c r="T655" s="151">
        <f t="shared" si="367"/>
        <v>273</v>
      </c>
      <c r="U655" s="151">
        <f t="shared" si="368"/>
        <v>273</v>
      </c>
      <c r="V655" s="151">
        <f t="shared" si="369"/>
        <v>163.79999999999998</v>
      </c>
      <c r="W655" s="151">
        <f t="shared" si="363"/>
        <v>163.79999999999998</v>
      </c>
      <c r="X655" s="151">
        <f t="shared" si="364"/>
        <v>163.79999999999998</v>
      </c>
      <c r="Y655" s="151">
        <f t="shared" si="366"/>
        <v>273</v>
      </c>
      <c r="Z655" s="48" t="s">
        <v>3341</v>
      </c>
      <c r="AA655" s="206" t="s">
        <v>3110</v>
      </c>
    </row>
    <row r="656" spans="1:27" s="18" customFormat="1" ht="23.25" customHeight="1" x14ac:dyDescent="0.3">
      <c r="A656" s="211">
        <v>7</v>
      </c>
      <c r="B656" s="329" t="s">
        <v>1293</v>
      </c>
      <c r="C656" s="330"/>
      <c r="D656" s="331"/>
      <c r="E656" s="2">
        <v>140</v>
      </c>
      <c r="F656" s="2">
        <v>150</v>
      </c>
      <c r="G656" s="258">
        <v>200</v>
      </c>
      <c r="H656" s="258"/>
      <c r="I656" s="103">
        <v>450</v>
      </c>
      <c r="J656" s="260">
        <v>1</v>
      </c>
      <c r="K656" s="103">
        <v>480</v>
      </c>
      <c r="L656" s="151">
        <v>600</v>
      </c>
      <c r="M656" s="103">
        <v>720</v>
      </c>
      <c r="N656" s="65">
        <v>1</v>
      </c>
      <c r="O656" s="45">
        <f t="shared" si="370"/>
        <v>200</v>
      </c>
      <c r="P656" s="151">
        <v>600</v>
      </c>
      <c r="Q656" s="103">
        <f t="shared" si="371"/>
        <v>600</v>
      </c>
      <c r="R656" s="103">
        <f t="shared" si="372"/>
        <v>600</v>
      </c>
      <c r="S656" s="151">
        <f t="shared" si="365"/>
        <v>360</v>
      </c>
      <c r="T656" s="151">
        <f t="shared" si="367"/>
        <v>360</v>
      </c>
      <c r="U656" s="151">
        <f t="shared" si="368"/>
        <v>360</v>
      </c>
      <c r="V656" s="151">
        <f t="shared" si="369"/>
        <v>216</v>
      </c>
      <c r="W656" s="151">
        <f t="shared" si="363"/>
        <v>216</v>
      </c>
      <c r="X656" s="151">
        <f t="shared" si="364"/>
        <v>216</v>
      </c>
      <c r="Y656" s="151">
        <f>S656</f>
        <v>360</v>
      </c>
      <c r="Z656" s="48" t="s">
        <v>3341</v>
      </c>
      <c r="AA656" s="206" t="s">
        <v>3110</v>
      </c>
    </row>
    <row r="657" spans="1:27" s="18" customFormat="1" ht="22.5" customHeight="1" x14ac:dyDescent="0.3">
      <c r="A657" s="211">
        <v>8</v>
      </c>
      <c r="B657" s="329" t="s">
        <v>41</v>
      </c>
      <c r="C657" s="330"/>
      <c r="D657" s="331"/>
      <c r="E657" s="2">
        <v>100</v>
      </c>
      <c r="F657" s="2">
        <v>100</v>
      </c>
      <c r="G657" s="258">
        <v>100</v>
      </c>
      <c r="H657" s="258">
        <v>100</v>
      </c>
      <c r="I657" s="103">
        <v>200</v>
      </c>
      <c r="J657" s="260">
        <v>1</v>
      </c>
      <c r="K657" s="103">
        <v>208</v>
      </c>
      <c r="L657" s="151">
        <v>260</v>
      </c>
      <c r="M657" s="103">
        <v>312</v>
      </c>
      <c r="N657" s="65">
        <v>1</v>
      </c>
      <c r="O657" s="45">
        <f t="shared" si="370"/>
        <v>100</v>
      </c>
      <c r="P657" s="151">
        <v>260</v>
      </c>
      <c r="Q657" s="103">
        <f t="shared" si="371"/>
        <v>260</v>
      </c>
      <c r="R657" s="103">
        <f t="shared" si="372"/>
        <v>260</v>
      </c>
      <c r="S657" s="151">
        <f t="shared" si="365"/>
        <v>156</v>
      </c>
      <c r="T657" s="151">
        <f t="shared" si="367"/>
        <v>156</v>
      </c>
      <c r="U657" s="151">
        <f t="shared" si="368"/>
        <v>156</v>
      </c>
      <c r="V657" s="151">
        <f t="shared" si="369"/>
        <v>93.6</v>
      </c>
      <c r="W657" s="151">
        <f t="shared" si="363"/>
        <v>93.6</v>
      </c>
      <c r="X657" s="151">
        <f t="shared" si="364"/>
        <v>93.6</v>
      </c>
      <c r="Y657" s="151">
        <f t="shared" si="366"/>
        <v>156</v>
      </c>
      <c r="Z657" s="48" t="s">
        <v>3341</v>
      </c>
      <c r="AA657" s="206" t="s">
        <v>3110</v>
      </c>
    </row>
    <row r="658" spans="1:27" s="18" customFormat="1" ht="26.25" customHeight="1" x14ac:dyDescent="0.3">
      <c r="A658" s="401">
        <v>9</v>
      </c>
      <c r="B658" s="329" t="s">
        <v>3114</v>
      </c>
      <c r="C658" s="330"/>
      <c r="D658" s="331"/>
      <c r="E658" s="2"/>
      <c r="F658" s="2"/>
      <c r="G658" s="258">
        <v>100</v>
      </c>
      <c r="H658" s="258">
        <v>200</v>
      </c>
      <c r="I658" s="103">
        <v>200</v>
      </c>
      <c r="J658" s="260">
        <v>1</v>
      </c>
      <c r="K658" s="103">
        <v>208</v>
      </c>
      <c r="L658" s="151">
        <v>260</v>
      </c>
      <c r="M658" s="103">
        <v>312</v>
      </c>
      <c r="N658" s="65">
        <v>1</v>
      </c>
      <c r="O658" s="45">
        <f t="shared" si="370"/>
        <v>100</v>
      </c>
      <c r="P658" s="151">
        <v>260</v>
      </c>
      <c r="Q658" s="103">
        <f t="shared" si="371"/>
        <v>260</v>
      </c>
      <c r="R658" s="103">
        <f t="shared" si="372"/>
        <v>260</v>
      </c>
      <c r="S658" s="151">
        <v>200</v>
      </c>
      <c r="T658" s="151">
        <v>200</v>
      </c>
      <c r="U658" s="151">
        <v>200</v>
      </c>
      <c r="V658" s="151">
        <v>200</v>
      </c>
      <c r="W658" s="151">
        <v>200</v>
      </c>
      <c r="X658" s="151">
        <v>200</v>
      </c>
      <c r="Y658" s="151">
        <f t="shared" si="366"/>
        <v>200</v>
      </c>
      <c r="Z658" s="48" t="s">
        <v>3341</v>
      </c>
      <c r="AA658" s="206" t="s">
        <v>3110</v>
      </c>
    </row>
    <row r="659" spans="1:27" s="18" customFormat="1" ht="26.25" customHeight="1" x14ac:dyDescent="0.3">
      <c r="A659" s="402"/>
      <c r="B659" s="329" t="s">
        <v>3115</v>
      </c>
      <c r="C659" s="330"/>
      <c r="D659" s="331"/>
      <c r="E659" s="2"/>
      <c r="F659" s="2"/>
      <c r="G659" s="258"/>
      <c r="H659" s="258">
        <v>200</v>
      </c>
      <c r="I659" s="103"/>
      <c r="J659" s="260"/>
      <c r="K659" s="103">
        <v>208</v>
      </c>
      <c r="L659" s="151">
        <v>260</v>
      </c>
      <c r="M659" s="103">
        <v>312</v>
      </c>
      <c r="N659" s="65"/>
      <c r="O659" s="45"/>
      <c r="P659" s="151">
        <v>260</v>
      </c>
      <c r="Q659" s="103">
        <f t="shared" si="371"/>
        <v>260</v>
      </c>
      <c r="R659" s="103">
        <f t="shared" si="372"/>
        <v>260</v>
      </c>
      <c r="S659" s="151">
        <v>200</v>
      </c>
      <c r="T659" s="151">
        <v>200</v>
      </c>
      <c r="U659" s="151">
        <v>200</v>
      </c>
      <c r="V659" s="151">
        <v>200</v>
      </c>
      <c r="W659" s="151">
        <v>200</v>
      </c>
      <c r="X659" s="151">
        <v>200</v>
      </c>
      <c r="Y659" s="151">
        <f t="shared" si="366"/>
        <v>200</v>
      </c>
      <c r="Z659" s="48" t="s">
        <v>3341</v>
      </c>
      <c r="AA659" s="206" t="s">
        <v>3345</v>
      </c>
    </row>
    <row r="660" spans="1:27" s="18" customFormat="1" ht="26.25" customHeight="1" x14ac:dyDescent="0.3">
      <c r="A660" s="402"/>
      <c r="B660" s="329" t="s">
        <v>3116</v>
      </c>
      <c r="C660" s="330"/>
      <c r="D660" s="331"/>
      <c r="E660" s="2"/>
      <c r="F660" s="2"/>
      <c r="G660" s="258"/>
      <c r="H660" s="258">
        <v>200</v>
      </c>
      <c r="I660" s="103"/>
      <c r="J660" s="260"/>
      <c r="K660" s="103">
        <v>208</v>
      </c>
      <c r="L660" s="151">
        <v>260</v>
      </c>
      <c r="M660" s="103">
        <v>312</v>
      </c>
      <c r="N660" s="65"/>
      <c r="O660" s="45"/>
      <c r="P660" s="151">
        <v>260</v>
      </c>
      <c r="Q660" s="103">
        <f t="shared" si="371"/>
        <v>260</v>
      </c>
      <c r="R660" s="103">
        <f t="shared" si="372"/>
        <v>260</v>
      </c>
      <c r="S660" s="151">
        <v>200</v>
      </c>
      <c r="T660" s="151">
        <v>200</v>
      </c>
      <c r="U660" s="151">
        <v>200</v>
      </c>
      <c r="V660" s="151">
        <v>200</v>
      </c>
      <c r="W660" s="151">
        <v>200</v>
      </c>
      <c r="X660" s="151">
        <v>200</v>
      </c>
      <c r="Y660" s="151">
        <f t="shared" si="366"/>
        <v>200</v>
      </c>
      <c r="Z660" s="48" t="s">
        <v>3341</v>
      </c>
      <c r="AA660" s="206" t="s">
        <v>3345</v>
      </c>
    </row>
    <row r="661" spans="1:27" s="18" customFormat="1" ht="26.25" customHeight="1" x14ac:dyDescent="0.3">
      <c r="A661" s="402"/>
      <c r="B661" s="329" t="s">
        <v>3117</v>
      </c>
      <c r="C661" s="330"/>
      <c r="D661" s="331"/>
      <c r="E661" s="2"/>
      <c r="F661" s="2"/>
      <c r="G661" s="258"/>
      <c r="H661" s="258">
        <v>200</v>
      </c>
      <c r="I661" s="103"/>
      <c r="J661" s="260"/>
      <c r="K661" s="103">
        <v>208</v>
      </c>
      <c r="L661" s="151">
        <v>260</v>
      </c>
      <c r="M661" s="103">
        <v>312</v>
      </c>
      <c r="N661" s="65"/>
      <c r="O661" s="45"/>
      <c r="P661" s="151">
        <v>260</v>
      </c>
      <c r="Q661" s="103">
        <f t="shared" si="371"/>
        <v>260</v>
      </c>
      <c r="R661" s="103">
        <f t="shared" si="372"/>
        <v>260</v>
      </c>
      <c r="S661" s="151">
        <v>200</v>
      </c>
      <c r="T661" s="151">
        <v>200</v>
      </c>
      <c r="U661" s="151">
        <v>200</v>
      </c>
      <c r="V661" s="151">
        <v>200</v>
      </c>
      <c r="W661" s="151">
        <v>200</v>
      </c>
      <c r="X661" s="151">
        <v>200</v>
      </c>
      <c r="Y661" s="151">
        <f t="shared" si="366"/>
        <v>200</v>
      </c>
      <c r="Z661" s="48" t="s">
        <v>3341</v>
      </c>
      <c r="AA661" s="206" t="s">
        <v>3345</v>
      </c>
    </row>
    <row r="662" spans="1:27" s="18" customFormat="1" ht="26.25" customHeight="1" x14ac:dyDescent="0.3">
      <c r="A662" s="402"/>
      <c r="B662" s="329" t="s">
        <v>3118</v>
      </c>
      <c r="C662" s="330"/>
      <c r="D662" s="331"/>
      <c r="E662" s="2"/>
      <c r="F662" s="2"/>
      <c r="G662" s="258"/>
      <c r="H662" s="258">
        <v>200</v>
      </c>
      <c r="I662" s="103"/>
      <c r="J662" s="260"/>
      <c r="K662" s="103">
        <v>208</v>
      </c>
      <c r="L662" s="151">
        <v>260</v>
      </c>
      <c r="M662" s="103">
        <v>312</v>
      </c>
      <c r="N662" s="65"/>
      <c r="O662" s="45"/>
      <c r="P662" s="151">
        <v>260</v>
      </c>
      <c r="Q662" s="103">
        <f t="shared" si="371"/>
        <v>260</v>
      </c>
      <c r="R662" s="103">
        <f t="shared" si="372"/>
        <v>260</v>
      </c>
      <c r="S662" s="151">
        <v>200</v>
      </c>
      <c r="T662" s="151">
        <v>200</v>
      </c>
      <c r="U662" s="151">
        <v>200</v>
      </c>
      <c r="V662" s="151">
        <v>200</v>
      </c>
      <c r="W662" s="151">
        <v>200</v>
      </c>
      <c r="X662" s="151">
        <v>200</v>
      </c>
      <c r="Y662" s="151">
        <f t="shared" si="366"/>
        <v>200</v>
      </c>
      <c r="Z662" s="48" t="s">
        <v>3341</v>
      </c>
      <c r="AA662" s="206" t="s">
        <v>3345</v>
      </c>
    </row>
    <row r="663" spans="1:27" s="18" customFormat="1" ht="26.25" customHeight="1" x14ac:dyDescent="0.3">
      <c r="A663" s="402"/>
      <c r="B663" s="329" t="s">
        <v>3119</v>
      </c>
      <c r="C663" s="330"/>
      <c r="D663" s="331"/>
      <c r="E663" s="2"/>
      <c r="F663" s="2"/>
      <c r="G663" s="258"/>
      <c r="H663" s="258">
        <v>200</v>
      </c>
      <c r="I663" s="103"/>
      <c r="J663" s="260"/>
      <c r="K663" s="103">
        <v>208</v>
      </c>
      <c r="L663" s="151">
        <v>260</v>
      </c>
      <c r="M663" s="103">
        <v>312</v>
      </c>
      <c r="N663" s="65"/>
      <c r="O663" s="45"/>
      <c r="P663" s="151">
        <v>260</v>
      </c>
      <c r="Q663" s="103">
        <f t="shared" si="371"/>
        <v>260</v>
      </c>
      <c r="R663" s="103">
        <f t="shared" si="372"/>
        <v>260</v>
      </c>
      <c r="S663" s="151">
        <v>200</v>
      </c>
      <c r="T663" s="151">
        <v>200</v>
      </c>
      <c r="U663" s="151">
        <v>200</v>
      </c>
      <c r="V663" s="151">
        <v>200</v>
      </c>
      <c r="W663" s="151">
        <v>200</v>
      </c>
      <c r="X663" s="151">
        <v>200</v>
      </c>
      <c r="Y663" s="151">
        <f t="shared" si="366"/>
        <v>200</v>
      </c>
      <c r="Z663" s="48" t="s">
        <v>3341</v>
      </c>
      <c r="AA663" s="206" t="s">
        <v>3345</v>
      </c>
    </row>
    <row r="664" spans="1:27" s="18" customFormat="1" ht="26.25" customHeight="1" x14ac:dyDescent="0.3">
      <c r="A664" s="402"/>
      <c r="B664" s="329" t="s">
        <v>3120</v>
      </c>
      <c r="C664" s="330"/>
      <c r="D664" s="331"/>
      <c r="E664" s="2"/>
      <c r="F664" s="2"/>
      <c r="G664" s="258"/>
      <c r="H664" s="258">
        <v>200</v>
      </c>
      <c r="I664" s="103"/>
      <c r="J664" s="260"/>
      <c r="K664" s="103">
        <v>208</v>
      </c>
      <c r="L664" s="151">
        <v>260</v>
      </c>
      <c r="M664" s="103">
        <v>312</v>
      </c>
      <c r="N664" s="65"/>
      <c r="O664" s="45"/>
      <c r="P664" s="151">
        <v>260</v>
      </c>
      <c r="Q664" s="103">
        <f t="shared" si="371"/>
        <v>260</v>
      </c>
      <c r="R664" s="103">
        <f t="shared" si="372"/>
        <v>260</v>
      </c>
      <c r="S664" s="151">
        <v>200</v>
      </c>
      <c r="T664" s="151">
        <v>200</v>
      </c>
      <c r="U664" s="151">
        <v>200</v>
      </c>
      <c r="V664" s="151">
        <v>200</v>
      </c>
      <c r="W664" s="151">
        <v>200</v>
      </c>
      <c r="X664" s="151">
        <v>200</v>
      </c>
      <c r="Y664" s="151">
        <f>S664</f>
        <v>200</v>
      </c>
      <c r="Z664" s="48" t="s">
        <v>3341</v>
      </c>
      <c r="AA664" s="206" t="s">
        <v>3345</v>
      </c>
    </row>
    <row r="665" spans="1:27" s="18" customFormat="1" ht="26.25" customHeight="1" x14ac:dyDescent="0.3">
      <c r="A665" s="402"/>
      <c r="B665" s="329" t="s">
        <v>3121</v>
      </c>
      <c r="C665" s="330"/>
      <c r="D665" s="331"/>
      <c r="E665" s="2"/>
      <c r="F665" s="2"/>
      <c r="G665" s="258"/>
      <c r="H665" s="258">
        <v>200</v>
      </c>
      <c r="I665" s="103"/>
      <c r="J665" s="260"/>
      <c r="K665" s="103">
        <v>208</v>
      </c>
      <c r="L665" s="151">
        <v>260</v>
      </c>
      <c r="M665" s="103">
        <v>312</v>
      </c>
      <c r="N665" s="65"/>
      <c r="O665" s="45"/>
      <c r="P665" s="151">
        <v>260</v>
      </c>
      <c r="Q665" s="103">
        <f t="shared" si="371"/>
        <v>260</v>
      </c>
      <c r="R665" s="103">
        <f t="shared" si="372"/>
        <v>260</v>
      </c>
      <c r="S665" s="151">
        <v>200</v>
      </c>
      <c r="T665" s="151">
        <v>200</v>
      </c>
      <c r="U665" s="151">
        <v>200</v>
      </c>
      <c r="V665" s="151">
        <v>200</v>
      </c>
      <c r="W665" s="151">
        <v>200</v>
      </c>
      <c r="X665" s="151">
        <v>200</v>
      </c>
      <c r="Y665" s="151">
        <f t="shared" si="366"/>
        <v>200</v>
      </c>
      <c r="Z665" s="48" t="s">
        <v>3341</v>
      </c>
      <c r="AA665" s="206" t="s">
        <v>3345</v>
      </c>
    </row>
    <row r="666" spans="1:27" s="18" customFormat="1" ht="26.25" customHeight="1" x14ac:dyDescent="0.3">
      <c r="A666" s="403"/>
      <c r="B666" s="329" t="s">
        <v>3122</v>
      </c>
      <c r="C666" s="330"/>
      <c r="D666" s="331"/>
      <c r="E666" s="2"/>
      <c r="F666" s="2"/>
      <c r="G666" s="258"/>
      <c r="H666" s="258">
        <v>200</v>
      </c>
      <c r="I666" s="103"/>
      <c r="J666" s="260"/>
      <c r="K666" s="103">
        <v>208</v>
      </c>
      <c r="L666" s="151">
        <v>260</v>
      </c>
      <c r="M666" s="103">
        <v>312</v>
      </c>
      <c r="N666" s="65"/>
      <c r="O666" s="45"/>
      <c r="P666" s="151">
        <v>260</v>
      </c>
      <c r="Q666" s="103">
        <f t="shared" si="371"/>
        <v>260</v>
      </c>
      <c r="R666" s="103">
        <f t="shared" si="372"/>
        <v>260</v>
      </c>
      <c r="S666" s="151">
        <v>200</v>
      </c>
      <c r="T666" s="151">
        <v>200</v>
      </c>
      <c r="U666" s="151">
        <v>200</v>
      </c>
      <c r="V666" s="151">
        <v>200</v>
      </c>
      <c r="W666" s="151">
        <v>200</v>
      </c>
      <c r="X666" s="151">
        <v>200</v>
      </c>
      <c r="Y666" s="151">
        <f t="shared" si="366"/>
        <v>200</v>
      </c>
      <c r="Z666" s="48" t="s">
        <v>3341</v>
      </c>
      <c r="AA666" s="206" t="s">
        <v>3345</v>
      </c>
    </row>
    <row r="667" spans="1:27" s="18" customFormat="1" ht="24" customHeight="1" x14ac:dyDescent="0.3">
      <c r="A667" s="213" t="s">
        <v>1294</v>
      </c>
      <c r="B667" s="15" t="s">
        <v>1329</v>
      </c>
      <c r="C667" s="15"/>
      <c r="D667" s="15"/>
      <c r="E667" s="17"/>
      <c r="F667" s="12"/>
      <c r="G667" s="258"/>
      <c r="H667" s="258"/>
      <c r="I667" s="302"/>
      <c r="J667" s="260"/>
      <c r="K667" s="103"/>
      <c r="L667" s="151"/>
      <c r="M667" s="103"/>
      <c r="N667" s="65"/>
      <c r="O667" s="45"/>
      <c r="P667" s="151"/>
      <c r="Q667" s="103"/>
      <c r="R667" s="103"/>
      <c r="S667" s="151"/>
      <c r="T667" s="151"/>
      <c r="U667" s="151"/>
      <c r="V667" s="151"/>
      <c r="W667" s="151"/>
      <c r="X667" s="151"/>
      <c r="Y667" s="151"/>
      <c r="Z667" s="48"/>
      <c r="AA667" s="206"/>
    </row>
    <row r="668" spans="1:27" s="18" customFormat="1" ht="37.5" customHeight="1" x14ac:dyDescent="0.3">
      <c r="A668" s="325">
        <v>1</v>
      </c>
      <c r="B668" s="332" t="s">
        <v>9</v>
      </c>
      <c r="C668" s="206" t="s">
        <v>1295</v>
      </c>
      <c r="D668" s="206" t="s">
        <v>1296</v>
      </c>
      <c r="E668" s="2">
        <v>450</v>
      </c>
      <c r="F668" s="12">
        <v>880</v>
      </c>
      <c r="G668" s="258">
        <v>900</v>
      </c>
      <c r="H668" s="258"/>
      <c r="I668" s="103">
        <v>2000</v>
      </c>
      <c r="J668" s="260">
        <v>1.1000000000000001</v>
      </c>
      <c r="K668" s="103"/>
      <c r="L668" s="151"/>
      <c r="M668" s="103"/>
      <c r="N668" s="65">
        <v>1.1000000000000001</v>
      </c>
      <c r="O668" s="45">
        <f t="shared" si="370"/>
        <v>990.00000000000011</v>
      </c>
      <c r="P668" s="151">
        <v>990.00000000000011</v>
      </c>
      <c r="Q668" s="103">
        <f t="shared" si="371"/>
        <v>990.00000000000011</v>
      </c>
      <c r="R668" s="103">
        <f t="shared" si="372"/>
        <v>990.00000000000011</v>
      </c>
      <c r="S668" s="151">
        <f>O668</f>
        <v>990.00000000000011</v>
      </c>
      <c r="T668" s="151">
        <f t="shared" ref="T668:V672" si="373">P668</f>
        <v>990.00000000000011</v>
      </c>
      <c r="U668" s="151">
        <f t="shared" si="373"/>
        <v>990.00000000000011</v>
      </c>
      <c r="V668" s="151">
        <f t="shared" si="373"/>
        <v>990.00000000000011</v>
      </c>
      <c r="W668" s="151">
        <f t="shared" ref="W668:X672" si="374">S668</f>
        <v>990.00000000000011</v>
      </c>
      <c r="X668" s="151">
        <f t="shared" si="374"/>
        <v>990.00000000000011</v>
      </c>
      <c r="Y668" s="151">
        <f t="shared" si="366"/>
        <v>990.00000000000011</v>
      </c>
      <c r="Z668" s="48" t="s">
        <v>3341</v>
      </c>
      <c r="AA668" s="206"/>
    </row>
    <row r="669" spans="1:27" s="18" customFormat="1" ht="37.5" customHeight="1" x14ac:dyDescent="0.3">
      <c r="A669" s="335"/>
      <c r="B669" s="334"/>
      <c r="C669" s="206" t="s">
        <v>1296</v>
      </c>
      <c r="D669" s="206" t="s">
        <v>2785</v>
      </c>
      <c r="E669" s="2">
        <v>300</v>
      </c>
      <c r="F669" s="12">
        <v>500</v>
      </c>
      <c r="G669" s="258">
        <v>500</v>
      </c>
      <c r="H669" s="258"/>
      <c r="I669" s="103">
        <v>1200</v>
      </c>
      <c r="J669" s="260">
        <v>1.1000000000000001</v>
      </c>
      <c r="K669" s="103"/>
      <c r="L669" s="151"/>
      <c r="M669" s="103"/>
      <c r="N669" s="65">
        <v>1.1000000000000001</v>
      </c>
      <c r="O669" s="45">
        <f t="shared" si="370"/>
        <v>550</v>
      </c>
      <c r="P669" s="151">
        <v>550</v>
      </c>
      <c r="Q669" s="103">
        <f t="shared" si="371"/>
        <v>550</v>
      </c>
      <c r="R669" s="103">
        <f t="shared" si="372"/>
        <v>550</v>
      </c>
      <c r="S669" s="151">
        <f t="shared" ref="S669:S672" si="375">O669</f>
        <v>550</v>
      </c>
      <c r="T669" s="151">
        <f t="shared" si="373"/>
        <v>550</v>
      </c>
      <c r="U669" s="151">
        <f t="shared" si="373"/>
        <v>550</v>
      </c>
      <c r="V669" s="151">
        <f t="shared" si="373"/>
        <v>550</v>
      </c>
      <c r="W669" s="151">
        <f t="shared" si="374"/>
        <v>550</v>
      </c>
      <c r="X669" s="151">
        <f t="shared" si="374"/>
        <v>550</v>
      </c>
      <c r="Y669" s="151">
        <f t="shared" si="366"/>
        <v>550</v>
      </c>
      <c r="Z669" s="48" t="s">
        <v>3341</v>
      </c>
      <c r="AA669" s="206"/>
    </row>
    <row r="670" spans="1:27" s="18" customFormat="1" ht="37.5" customHeight="1" x14ac:dyDescent="0.3">
      <c r="A670" s="326"/>
      <c r="B670" s="333"/>
      <c r="C670" s="206" t="s">
        <v>2786</v>
      </c>
      <c r="D670" s="206" t="s">
        <v>1297</v>
      </c>
      <c r="E670" s="2">
        <v>180</v>
      </c>
      <c r="F670" s="2">
        <v>250</v>
      </c>
      <c r="G670" s="258">
        <v>250</v>
      </c>
      <c r="H670" s="258"/>
      <c r="I670" s="103">
        <v>600</v>
      </c>
      <c r="J670" s="260">
        <v>1</v>
      </c>
      <c r="K670" s="103"/>
      <c r="L670" s="151"/>
      <c r="M670" s="103"/>
      <c r="N670" s="65">
        <v>1</v>
      </c>
      <c r="O670" s="45">
        <f t="shared" si="370"/>
        <v>250</v>
      </c>
      <c r="P670" s="151">
        <v>250</v>
      </c>
      <c r="Q670" s="103">
        <f t="shared" si="371"/>
        <v>250</v>
      </c>
      <c r="R670" s="103">
        <f t="shared" si="372"/>
        <v>250</v>
      </c>
      <c r="S670" s="151">
        <f t="shared" si="375"/>
        <v>250</v>
      </c>
      <c r="T670" s="151">
        <f t="shared" si="373"/>
        <v>250</v>
      </c>
      <c r="U670" s="151">
        <f t="shared" si="373"/>
        <v>250</v>
      </c>
      <c r="V670" s="151">
        <f t="shared" si="373"/>
        <v>250</v>
      </c>
      <c r="W670" s="151">
        <f t="shared" si="374"/>
        <v>250</v>
      </c>
      <c r="X670" s="151">
        <f t="shared" si="374"/>
        <v>250</v>
      </c>
      <c r="Y670" s="155" t="s">
        <v>2292</v>
      </c>
      <c r="Z670" s="48" t="s">
        <v>2292</v>
      </c>
      <c r="AA670" s="206"/>
    </row>
    <row r="671" spans="1:27" s="18" customFormat="1" ht="24" customHeight="1" x14ac:dyDescent="0.3">
      <c r="A671" s="325">
        <v>2</v>
      </c>
      <c r="B671" s="332" t="s">
        <v>1298</v>
      </c>
      <c r="C671" s="206" t="s">
        <v>2356</v>
      </c>
      <c r="D671" s="206" t="s">
        <v>1299</v>
      </c>
      <c r="E671" s="2">
        <v>140</v>
      </c>
      <c r="F671" s="2">
        <v>250</v>
      </c>
      <c r="G671" s="258">
        <v>200</v>
      </c>
      <c r="H671" s="258"/>
      <c r="I671" s="103">
        <v>400</v>
      </c>
      <c r="J671" s="260">
        <v>1.1000000000000001</v>
      </c>
      <c r="K671" s="103"/>
      <c r="L671" s="151"/>
      <c r="M671" s="103"/>
      <c r="N671" s="65">
        <v>1.1000000000000001</v>
      </c>
      <c r="O671" s="45">
        <f t="shared" si="370"/>
        <v>220.00000000000003</v>
      </c>
      <c r="P671" s="151">
        <v>220.00000000000003</v>
      </c>
      <c r="Q671" s="103">
        <f t="shared" si="371"/>
        <v>220.00000000000003</v>
      </c>
      <c r="R671" s="103">
        <f t="shared" si="372"/>
        <v>220.00000000000003</v>
      </c>
      <c r="S671" s="151">
        <f t="shared" si="375"/>
        <v>220.00000000000003</v>
      </c>
      <c r="T671" s="151">
        <f t="shared" si="373"/>
        <v>220.00000000000003</v>
      </c>
      <c r="U671" s="151">
        <f t="shared" si="373"/>
        <v>220.00000000000003</v>
      </c>
      <c r="V671" s="151">
        <f t="shared" si="373"/>
        <v>220.00000000000003</v>
      </c>
      <c r="W671" s="151">
        <f t="shared" si="374"/>
        <v>220.00000000000003</v>
      </c>
      <c r="X671" s="151">
        <f t="shared" si="374"/>
        <v>220.00000000000003</v>
      </c>
      <c r="Y671" s="151">
        <f>S671</f>
        <v>220.00000000000003</v>
      </c>
      <c r="Z671" s="48" t="s">
        <v>3341</v>
      </c>
      <c r="AA671" s="206"/>
    </row>
    <row r="672" spans="1:27" s="18" customFormat="1" ht="37.5" customHeight="1" x14ac:dyDescent="0.3">
      <c r="A672" s="326"/>
      <c r="B672" s="333"/>
      <c r="C672" s="206" t="s">
        <v>1299</v>
      </c>
      <c r="D672" s="206" t="s">
        <v>1300</v>
      </c>
      <c r="E672" s="2">
        <v>150</v>
      </c>
      <c r="F672" s="2">
        <v>200</v>
      </c>
      <c r="G672" s="258">
        <v>180</v>
      </c>
      <c r="H672" s="258"/>
      <c r="I672" s="103">
        <v>350</v>
      </c>
      <c r="J672" s="260">
        <v>1.1000000000000001</v>
      </c>
      <c r="K672" s="103"/>
      <c r="L672" s="151"/>
      <c r="M672" s="103"/>
      <c r="N672" s="65">
        <v>1.1000000000000001</v>
      </c>
      <c r="O672" s="45">
        <f t="shared" si="370"/>
        <v>198.00000000000003</v>
      </c>
      <c r="P672" s="151">
        <v>198.00000000000003</v>
      </c>
      <c r="Q672" s="103">
        <f t="shared" si="371"/>
        <v>198.00000000000003</v>
      </c>
      <c r="R672" s="103">
        <f t="shared" si="372"/>
        <v>198.00000000000003</v>
      </c>
      <c r="S672" s="151">
        <f t="shared" si="375"/>
        <v>198.00000000000003</v>
      </c>
      <c r="T672" s="151">
        <f t="shared" si="373"/>
        <v>198.00000000000003</v>
      </c>
      <c r="U672" s="151">
        <f t="shared" si="373"/>
        <v>198.00000000000003</v>
      </c>
      <c r="V672" s="151">
        <f t="shared" si="373"/>
        <v>198.00000000000003</v>
      </c>
      <c r="W672" s="151">
        <f t="shared" si="374"/>
        <v>198.00000000000003</v>
      </c>
      <c r="X672" s="151">
        <f t="shared" si="374"/>
        <v>198.00000000000003</v>
      </c>
      <c r="Y672" s="151">
        <f t="shared" ref="Y672:Y678" si="376">S672</f>
        <v>198.00000000000003</v>
      </c>
      <c r="Z672" s="48" t="s">
        <v>3341</v>
      </c>
      <c r="AA672" s="206"/>
    </row>
    <row r="673" spans="1:27" s="18" customFormat="1" ht="37.5" customHeight="1" x14ac:dyDescent="0.3">
      <c r="A673" s="325">
        <v>3</v>
      </c>
      <c r="B673" s="332" t="s">
        <v>1301</v>
      </c>
      <c r="C673" s="206" t="s">
        <v>9</v>
      </c>
      <c r="D673" s="206" t="s">
        <v>1302</v>
      </c>
      <c r="E673" s="2">
        <v>230</v>
      </c>
      <c r="F673" s="2">
        <v>250</v>
      </c>
      <c r="G673" s="258">
        <v>240</v>
      </c>
      <c r="H673" s="258"/>
      <c r="I673" s="103">
        <v>900</v>
      </c>
      <c r="J673" s="260">
        <v>1.3</v>
      </c>
      <c r="K673" s="103">
        <v>960</v>
      </c>
      <c r="L673" s="151">
        <v>1200</v>
      </c>
      <c r="M673" s="103">
        <v>1440</v>
      </c>
      <c r="N673" s="65">
        <v>1.3</v>
      </c>
      <c r="O673" s="45">
        <f t="shared" si="370"/>
        <v>312</v>
      </c>
      <c r="P673" s="151">
        <v>1200</v>
      </c>
      <c r="Q673" s="103">
        <f t="shared" si="371"/>
        <v>1200</v>
      </c>
      <c r="R673" s="103">
        <f t="shared" si="372"/>
        <v>1200</v>
      </c>
      <c r="S673" s="151">
        <f>P673*0.6</f>
        <v>720</v>
      </c>
      <c r="T673" s="151">
        <f t="shared" ref="T673:V677" si="377">Q673*0.6</f>
        <v>720</v>
      </c>
      <c r="U673" s="151">
        <f t="shared" si="377"/>
        <v>720</v>
      </c>
      <c r="V673" s="151">
        <f t="shared" si="377"/>
        <v>432</v>
      </c>
      <c r="W673" s="151">
        <f t="shared" ref="W673:X677" si="378">T673*0.6</f>
        <v>432</v>
      </c>
      <c r="X673" s="151">
        <f t="shared" si="378"/>
        <v>432</v>
      </c>
      <c r="Y673" s="151">
        <f t="shared" si="376"/>
        <v>720</v>
      </c>
      <c r="Z673" s="48" t="s">
        <v>3341</v>
      </c>
      <c r="AA673" s="206" t="s">
        <v>3127</v>
      </c>
    </row>
    <row r="674" spans="1:27" s="18" customFormat="1" ht="37.5" x14ac:dyDescent="0.3">
      <c r="A674" s="335"/>
      <c r="B674" s="334"/>
      <c r="C674" s="206" t="s">
        <v>1302</v>
      </c>
      <c r="D674" s="206" t="s">
        <v>1303</v>
      </c>
      <c r="E674" s="2">
        <v>200</v>
      </c>
      <c r="F674" s="12">
        <v>200</v>
      </c>
      <c r="G674" s="258">
        <v>300</v>
      </c>
      <c r="H674" s="258"/>
      <c r="I674" s="103">
        <v>700</v>
      </c>
      <c r="J674" s="260">
        <v>1.1000000000000001</v>
      </c>
      <c r="K674" s="103">
        <v>728</v>
      </c>
      <c r="L674" s="151">
        <v>910</v>
      </c>
      <c r="M674" s="103">
        <v>1092</v>
      </c>
      <c r="N674" s="65">
        <v>1.1000000000000001</v>
      </c>
      <c r="O674" s="45">
        <f t="shared" si="370"/>
        <v>330</v>
      </c>
      <c r="P674" s="151">
        <v>910</v>
      </c>
      <c r="Q674" s="103">
        <f t="shared" si="371"/>
        <v>910</v>
      </c>
      <c r="R674" s="103">
        <f t="shared" si="372"/>
        <v>910</v>
      </c>
      <c r="S674" s="151">
        <f t="shared" ref="S674:S676" si="379">P674*0.6</f>
        <v>546</v>
      </c>
      <c r="T674" s="151">
        <f t="shared" si="377"/>
        <v>546</v>
      </c>
      <c r="U674" s="151">
        <f t="shared" si="377"/>
        <v>546</v>
      </c>
      <c r="V674" s="151">
        <f t="shared" si="377"/>
        <v>327.59999999999997</v>
      </c>
      <c r="W674" s="151">
        <f t="shared" si="378"/>
        <v>327.59999999999997</v>
      </c>
      <c r="X674" s="151">
        <f t="shared" si="378"/>
        <v>327.59999999999997</v>
      </c>
      <c r="Y674" s="151">
        <f t="shared" si="376"/>
        <v>546</v>
      </c>
      <c r="Z674" s="48" t="s">
        <v>3341</v>
      </c>
      <c r="AA674" s="206" t="s">
        <v>3127</v>
      </c>
    </row>
    <row r="675" spans="1:27" s="18" customFormat="1" ht="26.25" customHeight="1" x14ac:dyDescent="0.3">
      <c r="A675" s="335"/>
      <c r="B675" s="334"/>
      <c r="C675" s="206" t="s">
        <v>1303</v>
      </c>
      <c r="D675" s="206" t="s">
        <v>2357</v>
      </c>
      <c r="E675" s="2">
        <v>350</v>
      </c>
      <c r="F675" s="12">
        <v>350</v>
      </c>
      <c r="G675" s="258">
        <v>500</v>
      </c>
      <c r="H675" s="258"/>
      <c r="I675" s="103">
        <v>1200</v>
      </c>
      <c r="J675" s="260">
        <v>1.2</v>
      </c>
      <c r="K675" s="103"/>
      <c r="L675" s="151"/>
      <c r="M675" s="103"/>
      <c r="N675" s="65">
        <v>1.2</v>
      </c>
      <c r="O675" s="45">
        <f t="shared" si="370"/>
        <v>600</v>
      </c>
      <c r="P675" s="151">
        <f>P673-G673+G675</f>
        <v>1460</v>
      </c>
      <c r="Q675" s="103">
        <f t="shared" si="371"/>
        <v>1460</v>
      </c>
      <c r="R675" s="103">
        <f t="shared" si="372"/>
        <v>1460</v>
      </c>
      <c r="S675" s="151">
        <f t="shared" si="379"/>
        <v>876</v>
      </c>
      <c r="T675" s="151">
        <f t="shared" si="377"/>
        <v>876</v>
      </c>
      <c r="U675" s="151">
        <f t="shared" si="377"/>
        <v>876</v>
      </c>
      <c r="V675" s="151">
        <f t="shared" si="377"/>
        <v>525.6</v>
      </c>
      <c r="W675" s="151">
        <f t="shared" si="378"/>
        <v>525.6</v>
      </c>
      <c r="X675" s="151">
        <f t="shared" si="378"/>
        <v>525.6</v>
      </c>
      <c r="Y675" s="151">
        <f t="shared" si="376"/>
        <v>876</v>
      </c>
      <c r="Z675" s="48" t="s">
        <v>3341</v>
      </c>
      <c r="AA675" s="206"/>
    </row>
    <row r="676" spans="1:27" s="18" customFormat="1" ht="26.25" customHeight="1" x14ac:dyDescent="0.3">
      <c r="A676" s="335"/>
      <c r="B676" s="334"/>
      <c r="C676" s="206" t="s">
        <v>1303</v>
      </c>
      <c r="D676" s="206" t="s">
        <v>1304</v>
      </c>
      <c r="E676" s="2">
        <v>170</v>
      </c>
      <c r="F676" s="2">
        <v>200</v>
      </c>
      <c r="G676" s="258">
        <v>200</v>
      </c>
      <c r="H676" s="258"/>
      <c r="I676" s="103">
        <v>400</v>
      </c>
      <c r="J676" s="260">
        <v>1</v>
      </c>
      <c r="K676" s="103"/>
      <c r="L676" s="151"/>
      <c r="M676" s="103"/>
      <c r="N676" s="65">
        <v>1</v>
      </c>
      <c r="O676" s="45">
        <f t="shared" si="370"/>
        <v>200</v>
      </c>
      <c r="P676" s="151">
        <f>P673-G673+G676</f>
        <v>1160</v>
      </c>
      <c r="Q676" s="103">
        <f t="shared" si="371"/>
        <v>1160</v>
      </c>
      <c r="R676" s="103">
        <f t="shared" si="372"/>
        <v>1160</v>
      </c>
      <c r="S676" s="151">
        <f t="shared" si="379"/>
        <v>696</v>
      </c>
      <c r="T676" s="151">
        <f t="shared" si="377"/>
        <v>696</v>
      </c>
      <c r="U676" s="151">
        <f t="shared" si="377"/>
        <v>696</v>
      </c>
      <c r="V676" s="151">
        <f t="shared" si="377"/>
        <v>417.59999999999997</v>
      </c>
      <c r="W676" s="151">
        <f t="shared" si="378"/>
        <v>417.59999999999997</v>
      </c>
      <c r="X676" s="151">
        <f t="shared" si="378"/>
        <v>417.59999999999997</v>
      </c>
      <c r="Y676" s="151">
        <f t="shared" si="376"/>
        <v>696</v>
      </c>
      <c r="Z676" s="48" t="s">
        <v>3341</v>
      </c>
      <c r="AA676" s="206"/>
    </row>
    <row r="677" spans="1:27" s="18" customFormat="1" ht="26.25" customHeight="1" x14ac:dyDescent="0.3">
      <c r="A677" s="326"/>
      <c r="B677" s="333"/>
      <c r="C677" s="206" t="s">
        <v>2966</v>
      </c>
      <c r="D677" s="206" t="s">
        <v>2967</v>
      </c>
      <c r="E677" s="2"/>
      <c r="F677" s="2"/>
      <c r="G677" s="211">
        <v>120</v>
      </c>
      <c r="H677" s="211"/>
      <c r="I677" s="103">
        <v>200</v>
      </c>
      <c r="J677" s="260">
        <v>1</v>
      </c>
      <c r="K677" s="103"/>
      <c r="L677" s="151"/>
      <c r="M677" s="103"/>
      <c r="N677" s="260">
        <v>1</v>
      </c>
      <c r="O677" s="45">
        <f t="shared" si="370"/>
        <v>120</v>
      </c>
      <c r="P677" s="151">
        <f>P673-G673+G677</f>
        <v>1080</v>
      </c>
      <c r="Q677" s="103">
        <f t="shared" si="371"/>
        <v>1080</v>
      </c>
      <c r="R677" s="103">
        <f t="shared" si="372"/>
        <v>1080</v>
      </c>
      <c r="S677" s="151">
        <f>P677*0.6</f>
        <v>648</v>
      </c>
      <c r="T677" s="151">
        <f t="shared" si="377"/>
        <v>648</v>
      </c>
      <c r="U677" s="151">
        <f t="shared" si="377"/>
        <v>648</v>
      </c>
      <c r="V677" s="151">
        <f t="shared" si="377"/>
        <v>388.8</v>
      </c>
      <c r="W677" s="151">
        <f t="shared" si="378"/>
        <v>388.8</v>
      </c>
      <c r="X677" s="151">
        <f t="shared" si="378"/>
        <v>388.8</v>
      </c>
      <c r="Y677" s="151">
        <f t="shared" si="376"/>
        <v>648</v>
      </c>
      <c r="Z677" s="48" t="s">
        <v>3341</v>
      </c>
      <c r="AA677" s="206"/>
    </row>
    <row r="678" spans="1:27" s="18" customFormat="1" ht="26.25" customHeight="1" x14ac:dyDescent="0.3">
      <c r="A678" s="325">
        <v>4</v>
      </c>
      <c r="B678" s="332" t="s">
        <v>1305</v>
      </c>
      <c r="C678" s="206" t="s">
        <v>1306</v>
      </c>
      <c r="D678" s="206" t="s">
        <v>1307</v>
      </c>
      <c r="E678" s="2">
        <v>150</v>
      </c>
      <c r="F678" s="2">
        <v>200</v>
      </c>
      <c r="G678" s="258">
        <v>220</v>
      </c>
      <c r="H678" s="258"/>
      <c r="I678" s="103">
        <v>500</v>
      </c>
      <c r="J678" s="272">
        <v>1.1000000000000001</v>
      </c>
      <c r="K678" s="103"/>
      <c r="L678" s="151"/>
      <c r="M678" s="103"/>
      <c r="N678" s="234">
        <v>1.1000000000000001</v>
      </c>
      <c r="O678" s="45">
        <f t="shared" si="370"/>
        <v>242.00000000000003</v>
      </c>
      <c r="P678" s="151">
        <v>242.00000000000003</v>
      </c>
      <c r="Q678" s="103">
        <f t="shared" si="371"/>
        <v>242.00000000000003</v>
      </c>
      <c r="R678" s="103">
        <f t="shared" si="372"/>
        <v>242.00000000000003</v>
      </c>
      <c r="S678" s="151">
        <f>O678</f>
        <v>242.00000000000003</v>
      </c>
      <c r="T678" s="151">
        <f t="shared" ref="T678:V684" si="380">P678</f>
        <v>242.00000000000003</v>
      </c>
      <c r="U678" s="151">
        <f t="shared" si="380"/>
        <v>242.00000000000003</v>
      </c>
      <c r="V678" s="151">
        <f t="shared" si="380"/>
        <v>242.00000000000003</v>
      </c>
      <c r="W678" s="151">
        <f t="shared" ref="W678:X684" si="381">S678</f>
        <v>242.00000000000003</v>
      </c>
      <c r="X678" s="151">
        <f t="shared" si="381"/>
        <v>242.00000000000003</v>
      </c>
      <c r="Y678" s="151">
        <f t="shared" si="376"/>
        <v>242.00000000000003</v>
      </c>
      <c r="Z678" s="48" t="s">
        <v>3341</v>
      </c>
      <c r="AA678" s="206"/>
    </row>
    <row r="679" spans="1:27" s="18" customFormat="1" ht="26.25" customHeight="1" x14ac:dyDescent="0.3">
      <c r="A679" s="326"/>
      <c r="B679" s="333"/>
      <c r="C679" s="206" t="s">
        <v>1307</v>
      </c>
      <c r="D679" s="206" t="s">
        <v>2787</v>
      </c>
      <c r="E679" s="2">
        <v>160</v>
      </c>
      <c r="F679" s="2">
        <v>180</v>
      </c>
      <c r="G679" s="258">
        <v>200</v>
      </c>
      <c r="H679" s="258"/>
      <c r="I679" s="103">
        <v>400</v>
      </c>
      <c r="J679" s="260">
        <v>1</v>
      </c>
      <c r="K679" s="103"/>
      <c r="L679" s="151"/>
      <c r="M679" s="103"/>
      <c r="N679" s="65">
        <v>1</v>
      </c>
      <c r="O679" s="45">
        <f t="shared" si="370"/>
        <v>200</v>
      </c>
      <c r="P679" s="151">
        <f t="shared" ref="P679:P684" si="382">G679</f>
        <v>200</v>
      </c>
      <c r="Q679" s="103">
        <f t="shared" si="371"/>
        <v>200</v>
      </c>
      <c r="R679" s="103">
        <f t="shared" si="372"/>
        <v>200</v>
      </c>
      <c r="S679" s="151">
        <f t="shared" ref="S679:S684" si="383">O679</f>
        <v>200</v>
      </c>
      <c r="T679" s="151">
        <f t="shared" si="380"/>
        <v>200</v>
      </c>
      <c r="U679" s="151">
        <f t="shared" si="380"/>
        <v>200</v>
      </c>
      <c r="V679" s="151">
        <f t="shared" si="380"/>
        <v>200</v>
      </c>
      <c r="W679" s="151">
        <f t="shared" si="381"/>
        <v>200</v>
      </c>
      <c r="X679" s="151">
        <f t="shared" si="381"/>
        <v>200</v>
      </c>
      <c r="Y679" s="155" t="s">
        <v>2292</v>
      </c>
      <c r="Z679" s="48" t="s">
        <v>2292</v>
      </c>
      <c r="AA679" s="206"/>
    </row>
    <row r="680" spans="1:27" s="18" customFormat="1" ht="26.25" customHeight="1" x14ac:dyDescent="0.3">
      <c r="A680" s="325">
        <v>5</v>
      </c>
      <c r="B680" s="332" t="s">
        <v>1308</v>
      </c>
      <c r="C680" s="206" t="s">
        <v>364</v>
      </c>
      <c r="D680" s="206" t="s">
        <v>1309</v>
      </c>
      <c r="E680" s="2">
        <v>210</v>
      </c>
      <c r="F680" s="12">
        <v>250</v>
      </c>
      <c r="G680" s="258">
        <v>220</v>
      </c>
      <c r="H680" s="258"/>
      <c r="I680" s="103">
        <v>450</v>
      </c>
      <c r="J680" s="260">
        <v>1</v>
      </c>
      <c r="K680" s="103"/>
      <c r="L680" s="151"/>
      <c r="M680" s="103"/>
      <c r="N680" s="65">
        <v>1</v>
      </c>
      <c r="O680" s="45">
        <f t="shared" si="370"/>
        <v>220</v>
      </c>
      <c r="P680" s="151">
        <f t="shared" si="382"/>
        <v>220</v>
      </c>
      <c r="Q680" s="103">
        <f t="shared" si="371"/>
        <v>220</v>
      </c>
      <c r="R680" s="103">
        <f t="shared" si="372"/>
        <v>220</v>
      </c>
      <c r="S680" s="151">
        <f t="shared" si="383"/>
        <v>220</v>
      </c>
      <c r="T680" s="151">
        <f t="shared" si="380"/>
        <v>220</v>
      </c>
      <c r="U680" s="151">
        <f t="shared" si="380"/>
        <v>220</v>
      </c>
      <c r="V680" s="151">
        <f t="shared" si="380"/>
        <v>220</v>
      </c>
      <c r="W680" s="151">
        <f t="shared" si="381"/>
        <v>220</v>
      </c>
      <c r="X680" s="151">
        <f t="shared" si="381"/>
        <v>220</v>
      </c>
      <c r="Y680" s="155" t="s">
        <v>2292</v>
      </c>
      <c r="Z680" s="48" t="s">
        <v>2292</v>
      </c>
      <c r="AA680" s="206"/>
    </row>
    <row r="681" spans="1:27" s="18" customFormat="1" ht="37.5" customHeight="1" x14ac:dyDescent="0.3">
      <c r="A681" s="326"/>
      <c r="B681" s="333"/>
      <c r="C681" s="206" t="s">
        <v>1309</v>
      </c>
      <c r="D681" s="206" t="s">
        <v>2358</v>
      </c>
      <c r="E681" s="2">
        <v>150</v>
      </c>
      <c r="F681" s="12">
        <v>200</v>
      </c>
      <c r="G681" s="258">
        <v>180</v>
      </c>
      <c r="H681" s="258"/>
      <c r="I681" s="103">
        <v>300</v>
      </c>
      <c r="J681" s="260">
        <v>1</v>
      </c>
      <c r="K681" s="103"/>
      <c r="L681" s="151"/>
      <c r="M681" s="103"/>
      <c r="N681" s="65">
        <v>1</v>
      </c>
      <c r="O681" s="45">
        <f t="shared" si="370"/>
        <v>180</v>
      </c>
      <c r="P681" s="151">
        <f t="shared" si="382"/>
        <v>180</v>
      </c>
      <c r="Q681" s="103">
        <f t="shared" si="371"/>
        <v>180</v>
      </c>
      <c r="R681" s="103">
        <f t="shared" si="372"/>
        <v>180</v>
      </c>
      <c r="S681" s="151">
        <f t="shared" si="383"/>
        <v>180</v>
      </c>
      <c r="T681" s="151">
        <f t="shared" si="380"/>
        <v>180</v>
      </c>
      <c r="U681" s="151">
        <f t="shared" si="380"/>
        <v>180</v>
      </c>
      <c r="V681" s="151">
        <f t="shared" si="380"/>
        <v>180</v>
      </c>
      <c r="W681" s="151">
        <f t="shared" si="381"/>
        <v>180</v>
      </c>
      <c r="X681" s="151">
        <f t="shared" si="381"/>
        <v>180</v>
      </c>
      <c r="Y681" s="155" t="s">
        <v>2292</v>
      </c>
      <c r="Z681" s="48" t="s">
        <v>2292</v>
      </c>
      <c r="AA681" s="206"/>
    </row>
    <row r="682" spans="1:27" s="18" customFormat="1" ht="21" customHeight="1" x14ac:dyDescent="0.3">
      <c r="A682" s="325">
        <v>6</v>
      </c>
      <c r="B682" s="332" t="s">
        <v>1310</v>
      </c>
      <c r="C682" s="206" t="s">
        <v>2359</v>
      </c>
      <c r="D682" s="206" t="s">
        <v>1311</v>
      </c>
      <c r="E682" s="2">
        <v>170</v>
      </c>
      <c r="F682" s="2">
        <v>180</v>
      </c>
      <c r="G682" s="258">
        <v>300</v>
      </c>
      <c r="H682" s="258"/>
      <c r="I682" s="103">
        <v>750</v>
      </c>
      <c r="J682" s="260">
        <v>1</v>
      </c>
      <c r="K682" s="103"/>
      <c r="L682" s="151"/>
      <c r="M682" s="103"/>
      <c r="N682" s="65">
        <v>1</v>
      </c>
      <c r="O682" s="45">
        <f t="shared" si="370"/>
        <v>300</v>
      </c>
      <c r="P682" s="151">
        <f t="shared" si="382"/>
        <v>300</v>
      </c>
      <c r="Q682" s="103">
        <f t="shared" si="371"/>
        <v>300</v>
      </c>
      <c r="R682" s="103">
        <f t="shared" si="372"/>
        <v>300</v>
      </c>
      <c r="S682" s="151">
        <f t="shared" si="383"/>
        <v>300</v>
      </c>
      <c r="T682" s="151">
        <f t="shared" si="380"/>
        <v>300</v>
      </c>
      <c r="U682" s="151">
        <f t="shared" si="380"/>
        <v>300</v>
      </c>
      <c r="V682" s="151">
        <f t="shared" si="380"/>
        <v>300</v>
      </c>
      <c r="W682" s="151">
        <f t="shared" si="381"/>
        <v>300</v>
      </c>
      <c r="X682" s="151">
        <f t="shared" si="381"/>
        <v>300</v>
      </c>
      <c r="Y682" s="155" t="s">
        <v>2292</v>
      </c>
      <c r="Z682" s="48" t="s">
        <v>2292</v>
      </c>
      <c r="AA682" s="206"/>
    </row>
    <row r="683" spans="1:27" s="18" customFormat="1" ht="22.5" customHeight="1" x14ac:dyDescent="0.3">
      <c r="A683" s="335"/>
      <c r="B683" s="334"/>
      <c r="C683" s="206" t="s">
        <v>1312</v>
      </c>
      <c r="D683" s="206" t="s">
        <v>1313</v>
      </c>
      <c r="E683" s="2">
        <v>130</v>
      </c>
      <c r="F683" s="2">
        <v>200</v>
      </c>
      <c r="G683" s="258">
        <v>150</v>
      </c>
      <c r="H683" s="258"/>
      <c r="I683" s="103">
        <v>300</v>
      </c>
      <c r="J683" s="260">
        <v>1</v>
      </c>
      <c r="K683" s="103"/>
      <c r="L683" s="151"/>
      <c r="M683" s="103"/>
      <c r="N683" s="65">
        <v>1</v>
      </c>
      <c r="O683" s="45">
        <f t="shared" si="370"/>
        <v>150</v>
      </c>
      <c r="P683" s="151">
        <f t="shared" si="382"/>
        <v>150</v>
      </c>
      <c r="Q683" s="103">
        <f t="shared" si="371"/>
        <v>150</v>
      </c>
      <c r="R683" s="103">
        <f t="shared" si="372"/>
        <v>150</v>
      </c>
      <c r="S683" s="151">
        <f t="shared" si="383"/>
        <v>150</v>
      </c>
      <c r="T683" s="151">
        <f t="shared" si="380"/>
        <v>150</v>
      </c>
      <c r="U683" s="151">
        <f t="shared" si="380"/>
        <v>150</v>
      </c>
      <c r="V683" s="151">
        <f t="shared" si="380"/>
        <v>150</v>
      </c>
      <c r="W683" s="151">
        <f t="shared" si="381"/>
        <v>150</v>
      </c>
      <c r="X683" s="151">
        <f t="shared" si="381"/>
        <v>150</v>
      </c>
      <c r="Y683" s="155" t="s">
        <v>2292</v>
      </c>
      <c r="Z683" s="48" t="s">
        <v>2292</v>
      </c>
      <c r="AA683" s="206"/>
    </row>
    <row r="684" spans="1:27" s="18" customFormat="1" ht="38.25" customHeight="1" x14ac:dyDescent="0.3">
      <c r="A684" s="326"/>
      <c r="B684" s="333"/>
      <c r="C684" s="206" t="s">
        <v>2968</v>
      </c>
      <c r="D684" s="206" t="s">
        <v>2969</v>
      </c>
      <c r="E684" s="2"/>
      <c r="F684" s="2"/>
      <c r="G684" s="258">
        <v>150</v>
      </c>
      <c r="H684" s="258"/>
      <c r="I684" s="103">
        <v>300</v>
      </c>
      <c r="J684" s="260">
        <v>1</v>
      </c>
      <c r="K684" s="103"/>
      <c r="L684" s="151"/>
      <c r="M684" s="103"/>
      <c r="N684" s="65">
        <v>1</v>
      </c>
      <c r="O684" s="45">
        <f t="shared" si="370"/>
        <v>150</v>
      </c>
      <c r="P684" s="151">
        <f t="shared" si="382"/>
        <v>150</v>
      </c>
      <c r="Q684" s="103">
        <f t="shared" si="371"/>
        <v>150</v>
      </c>
      <c r="R684" s="103">
        <f t="shared" si="372"/>
        <v>150</v>
      </c>
      <c r="S684" s="151">
        <f t="shared" si="383"/>
        <v>150</v>
      </c>
      <c r="T684" s="151">
        <f t="shared" si="380"/>
        <v>150</v>
      </c>
      <c r="U684" s="151">
        <f t="shared" si="380"/>
        <v>150</v>
      </c>
      <c r="V684" s="151">
        <f t="shared" si="380"/>
        <v>150</v>
      </c>
      <c r="W684" s="151">
        <f t="shared" si="381"/>
        <v>150</v>
      </c>
      <c r="X684" s="151">
        <f t="shared" si="381"/>
        <v>150</v>
      </c>
      <c r="Y684" s="155" t="s">
        <v>2292</v>
      </c>
      <c r="Z684" s="48" t="s">
        <v>2292</v>
      </c>
      <c r="AA684" s="206"/>
    </row>
    <row r="685" spans="1:27" s="18" customFormat="1" ht="23.25" customHeight="1" x14ac:dyDescent="0.3">
      <c r="A685" s="325">
        <v>7</v>
      </c>
      <c r="B685" s="332" t="s">
        <v>1314</v>
      </c>
      <c r="C685" s="206" t="s">
        <v>1315</v>
      </c>
      <c r="D685" s="206" t="s">
        <v>1316</v>
      </c>
      <c r="E685" s="2">
        <v>150</v>
      </c>
      <c r="F685" s="2">
        <v>200</v>
      </c>
      <c r="G685" s="258">
        <v>250</v>
      </c>
      <c r="H685" s="258"/>
      <c r="I685" s="103">
        <v>600</v>
      </c>
      <c r="J685" s="272">
        <v>1.1000000000000001</v>
      </c>
      <c r="K685" s="103">
        <v>624</v>
      </c>
      <c r="L685" s="151">
        <v>780</v>
      </c>
      <c r="M685" s="103">
        <v>936</v>
      </c>
      <c r="N685" s="234">
        <v>1.1000000000000001</v>
      </c>
      <c r="O685" s="45">
        <f t="shared" si="370"/>
        <v>275</v>
      </c>
      <c r="P685" s="151">
        <v>780</v>
      </c>
      <c r="Q685" s="103">
        <f t="shared" si="371"/>
        <v>780</v>
      </c>
      <c r="R685" s="103">
        <f t="shared" si="372"/>
        <v>780</v>
      </c>
      <c r="S685" s="151">
        <f>P685*0.6</f>
        <v>468</v>
      </c>
      <c r="T685" s="151">
        <f t="shared" ref="T685:V686" si="384">Q685*0.6</f>
        <v>468</v>
      </c>
      <c r="U685" s="151">
        <f t="shared" si="384"/>
        <v>468</v>
      </c>
      <c r="V685" s="151">
        <f t="shared" si="384"/>
        <v>280.8</v>
      </c>
      <c r="W685" s="151">
        <f>T685*0.6</f>
        <v>280.8</v>
      </c>
      <c r="X685" s="151">
        <f>U685*0.6</f>
        <v>280.8</v>
      </c>
      <c r="Y685" s="151">
        <f>S685</f>
        <v>468</v>
      </c>
      <c r="Z685" s="48" t="s">
        <v>3341</v>
      </c>
      <c r="AA685" s="206" t="s">
        <v>3127</v>
      </c>
    </row>
    <row r="686" spans="1:27" s="18" customFormat="1" ht="20.25" customHeight="1" x14ac:dyDescent="0.3">
      <c r="A686" s="326"/>
      <c r="B686" s="333"/>
      <c r="C686" s="206" t="s">
        <v>1316</v>
      </c>
      <c r="D686" s="206" t="s">
        <v>1317</v>
      </c>
      <c r="E686" s="2">
        <v>200</v>
      </c>
      <c r="F686" s="2">
        <v>250</v>
      </c>
      <c r="G686" s="258">
        <v>230</v>
      </c>
      <c r="H686" s="258"/>
      <c r="I686" s="103">
        <v>550</v>
      </c>
      <c r="J686" s="260">
        <v>1.2</v>
      </c>
      <c r="K686" s="103">
        <v>600</v>
      </c>
      <c r="L686" s="151">
        <v>750</v>
      </c>
      <c r="M686" s="103">
        <v>900</v>
      </c>
      <c r="N686" s="65">
        <v>1.2</v>
      </c>
      <c r="O686" s="45">
        <f t="shared" si="370"/>
        <v>276</v>
      </c>
      <c r="P686" s="151">
        <v>750</v>
      </c>
      <c r="Q686" s="103">
        <f t="shared" si="371"/>
        <v>750</v>
      </c>
      <c r="R686" s="103">
        <f t="shared" si="372"/>
        <v>750</v>
      </c>
      <c r="S686" s="151">
        <f>P686*0.6</f>
        <v>450</v>
      </c>
      <c r="T686" s="151">
        <f t="shared" si="384"/>
        <v>450</v>
      </c>
      <c r="U686" s="151">
        <f t="shared" si="384"/>
        <v>450</v>
      </c>
      <c r="V686" s="151">
        <f t="shared" si="384"/>
        <v>270</v>
      </c>
      <c r="W686" s="151">
        <f>T686*0.6</f>
        <v>270</v>
      </c>
      <c r="X686" s="151">
        <f>U686*0.6</f>
        <v>270</v>
      </c>
      <c r="Y686" s="151">
        <f t="shared" ref="Y686:Y688" si="385">S686</f>
        <v>450</v>
      </c>
      <c r="Z686" s="48" t="s">
        <v>3341</v>
      </c>
      <c r="AA686" s="206" t="s">
        <v>3127</v>
      </c>
    </row>
    <row r="687" spans="1:27" s="18" customFormat="1" ht="37.5" customHeight="1" x14ac:dyDescent="0.3">
      <c r="A687" s="211">
        <v>8</v>
      </c>
      <c r="B687" s="206" t="s">
        <v>1318</v>
      </c>
      <c r="C687" s="206" t="s">
        <v>1319</v>
      </c>
      <c r="D687" s="206" t="s">
        <v>1320</v>
      </c>
      <c r="E687" s="2">
        <v>150</v>
      </c>
      <c r="F687" s="2">
        <v>200</v>
      </c>
      <c r="G687" s="258">
        <v>220</v>
      </c>
      <c r="H687" s="258"/>
      <c r="I687" s="103">
        <v>500</v>
      </c>
      <c r="J687" s="260">
        <v>1.1000000000000001</v>
      </c>
      <c r="K687" s="103"/>
      <c r="L687" s="151"/>
      <c r="M687" s="103"/>
      <c r="N687" s="65">
        <v>1.1000000000000001</v>
      </c>
      <c r="O687" s="45">
        <f t="shared" si="370"/>
        <v>242.00000000000003</v>
      </c>
      <c r="P687" s="151">
        <v>242.00000000000003</v>
      </c>
      <c r="Q687" s="103">
        <f t="shared" si="371"/>
        <v>242.00000000000003</v>
      </c>
      <c r="R687" s="103">
        <f t="shared" si="372"/>
        <v>242.00000000000003</v>
      </c>
      <c r="S687" s="151">
        <f>P687</f>
        <v>242.00000000000003</v>
      </c>
      <c r="T687" s="151">
        <f t="shared" ref="T687:V691" si="386">Q687</f>
        <v>242.00000000000003</v>
      </c>
      <c r="U687" s="151">
        <f t="shared" si="386"/>
        <v>242.00000000000003</v>
      </c>
      <c r="V687" s="151">
        <f t="shared" si="386"/>
        <v>242.00000000000003</v>
      </c>
      <c r="W687" s="151">
        <f t="shared" ref="W687:X691" si="387">T687</f>
        <v>242.00000000000003</v>
      </c>
      <c r="X687" s="151">
        <f t="shared" si="387"/>
        <v>242.00000000000003</v>
      </c>
      <c r="Y687" s="151">
        <f t="shared" si="385"/>
        <v>242.00000000000003</v>
      </c>
      <c r="Z687" s="48" t="s">
        <v>3341</v>
      </c>
      <c r="AA687" s="206"/>
    </row>
    <row r="688" spans="1:27" s="18" customFormat="1" ht="62.25" customHeight="1" x14ac:dyDescent="0.3">
      <c r="A688" s="211">
        <v>9</v>
      </c>
      <c r="B688" s="206" t="s">
        <v>1321</v>
      </c>
      <c r="C688" s="206" t="s">
        <v>1322</v>
      </c>
      <c r="D688" s="206" t="s">
        <v>1323</v>
      </c>
      <c r="E688" s="2">
        <v>200</v>
      </c>
      <c r="F688" s="2">
        <v>250</v>
      </c>
      <c r="G688" s="258">
        <v>220</v>
      </c>
      <c r="H688" s="258"/>
      <c r="I688" s="103">
        <v>350</v>
      </c>
      <c r="J688" s="260">
        <v>1.1000000000000001</v>
      </c>
      <c r="K688" s="103"/>
      <c r="L688" s="151"/>
      <c r="M688" s="103"/>
      <c r="N688" s="65">
        <v>1.1000000000000001</v>
      </c>
      <c r="O688" s="45">
        <f t="shared" si="370"/>
        <v>242.00000000000003</v>
      </c>
      <c r="P688" s="151">
        <v>242.00000000000003</v>
      </c>
      <c r="Q688" s="103">
        <f t="shared" si="371"/>
        <v>242.00000000000003</v>
      </c>
      <c r="R688" s="103">
        <f t="shared" si="372"/>
        <v>242.00000000000003</v>
      </c>
      <c r="S688" s="151">
        <f t="shared" ref="S688:S705" si="388">P688</f>
        <v>242.00000000000003</v>
      </c>
      <c r="T688" s="151">
        <f t="shared" si="386"/>
        <v>242.00000000000003</v>
      </c>
      <c r="U688" s="151">
        <f t="shared" si="386"/>
        <v>242.00000000000003</v>
      </c>
      <c r="V688" s="151">
        <f t="shared" si="386"/>
        <v>242.00000000000003</v>
      </c>
      <c r="W688" s="151">
        <f t="shared" si="387"/>
        <v>242.00000000000003</v>
      </c>
      <c r="X688" s="151">
        <f t="shared" si="387"/>
        <v>242.00000000000003</v>
      </c>
      <c r="Y688" s="151">
        <f t="shared" si="385"/>
        <v>242.00000000000003</v>
      </c>
      <c r="Z688" s="48" t="s">
        <v>3341</v>
      </c>
      <c r="AA688" s="206"/>
    </row>
    <row r="689" spans="1:30" s="18" customFormat="1" ht="58.5" customHeight="1" x14ac:dyDescent="0.3">
      <c r="A689" s="211">
        <v>10</v>
      </c>
      <c r="B689" s="206" t="s">
        <v>1324</v>
      </c>
      <c r="C689" s="206" t="s">
        <v>1325</v>
      </c>
      <c r="D689" s="206" t="s">
        <v>1326</v>
      </c>
      <c r="E689" s="2">
        <v>150</v>
      </c>
      <c r="F689" s="2">
        <v>200</v>
      </c>
      <c r="G689" s="258">
        <v>200</v>
      </c>
      <c r="H689" s="258"/>
      <c r="I689" s="103">
        <v>450</v>
      </c>
      <c r="J689" s="260">
        <v>1</v>
      </c>
      <c r="K689" s="103"/>
      <c r="L689" s="151"/>
      <c r="M689" s="103"/>
      <c r="N689" s="65">
        <v>1</v>
      </c>
      <c r="O689" s="45">
        <f t="shared" si="370"/>
        <v>200</v>
      </c>
      <c r="P689" s="151">
        <f t="shared" ref="P689:P691" si="389">G689</f>
        <v>200</v>
      </c>
      <c r="Q689" s="103">
        <f t="shared" si="371"/>
        <v>200</v>
      </c>
      <c r="R689" s="103">
        <f t="shared" si="372"/>
        <v>200</v>
      </c>
      <c r="S689" s="151">
        <f t="shared" si="388"/>
        <v>200</v>
      </c>
      <c r="T689" s="151">
        <f t="shared" si="386"/>
        <v>200</v>
      </c>
      <c r="U689" s="151">
        <f t="shared" si="386"/>
        <v>200</v>
      </c>
      <c r="V689" s="151">
        <f t="shared" si="386"/>
        <v>200</v>
      </c>
      <c r="W689" s="151">
        <f t="shared" si="387"/>
        <v>200</v>
      </c>
      <c r="X689" s="151">
        <f t="shared" si="387"/>
        <v>200</v>
      </c>
      <c r="Y689" s="155" t="s">
        <v>2292</v>
      </c>
      <c r="Z689" s="48" t="s">
        <v>2292</v>
      </c>
      <c r="AA689" s="206"/>
    </row>
    <row r="690" spans="1:30" s="18" customFormat="1" ht="37.5" customHeight="1" x14ac:dyDescent="0.3">
      <c r="A690" s="211">
        <v>11</v>
      </c>
      <c r="B690" s="206" t="s">
        <v>1327</v>
      </c>
      <c r="C690" s="206" t="s">
        <v>2788</v>
      </c>
      <c r="D690" s="206" t="s">
        <v>1328</v>
      </c>
      <c r="E690" s="2">
        <v>160</v>
      </c>
      <c r="F690" s="2">
        <v>250</v>
      </c>
      <c r="G690" s="258">
        <v>230</v>
      </c>
      <c r="H690" s="258"/>
      <c r="I690" s="103">
        <v>550</v>
      </c>
      <c r="J690" s="260">
        <v>1</v>
      </c>
      <c r="K690" s="103"/>
      <c r="L690" s="151"/>
      <c r="M690" s="103"/>
      <c r="N690" s="65">
        <v>1</v>
      </c>
      <c r="O690" s="45">
        <f t="shared" si="370"/>
        <v>230</v>
      </c>
      <c r="P690" s="151">
        <f t="shared" si="389"/>
        <v>230</v>
      </c>
      <c r="Q690" s="103">
        <f t="shared" si="371"/>
        <v>230</v>
      </c>
      <c r="R690" s="103">
        <f t="shared" si="372"/>
        <v>230</v>
      </c>
      <c r="S690" s="151">
        <f t="shared" si="388"/>
        <v>230</v>
      </c>
      <c r="T690" s="151">
        <f t="shared" si="386"/>
        <v>230</v>
      </c>
      <c r="U690" s="151">
        <f t="shared" si="386"/>
        <v>230</v>
      </c>
      <c r="V690" s="151">
        <f t="shared" si="386"/>
        <v>230</v>
      </c>
      <c r="W690" s="151">
        <f t="shared" si="387"/>
        <v>230</v>
      </c>
      <c r="X690" s="151">
        <f t="shared" si="387"/>
        <v>230</v>
      </c>
      <c r="Y690" s="155" t="s">
        <v>2292</v>
      </c>
      <c r="Z690" s="48" t="s">
        <v>2292</v>
      </c>
      <c r="AA690" s="206"/>
    </row>
    <row r="691" spans="1:30" s="18" customFormat="1" ht="18.75" customHeight="1" x14ac:dyDescent="0.3">
      <c r="A691" s="211">
        <v>12</v>
      </c>
      <c r="B691" s="329" t="s">
        <v>41</v>
      </c>
      <c r="C691" s="330"/>
      <c r="D691" s="331"/>
      <c r="E691" s="2">
        <v>100</v>
      </c>
      <c r="F691" s="2">
        <v>120</v>
      </c>
      <c r="G691" s="258">
        <v>100</v>
      </c>
      <c r="H691" s="258"/>
      <c r="I691" s="103">
        <v>370</v>
      </c>
      <c r="J691" s="260">
        <v>1</v>
      </c>
      <c r="K691" s="103"/>
      <c r="L691" s="151"/>
      <c r="M691" s="103"/>
      <c r="N691" s="65">
        <v>1</v>
      </c>
      <c r="O691" s="45">
        <f t="shared" si="370"/>
        <v>100</v>
      </c>
      <c r="P691" s="151">
        <f t="shared" si="389"/>
        <v>100</v>
      </c>
      <c r="Q691" s="103">
        <f t="shared" si="371"/>
        <v>100</v>
      </c>
      <c r="R691" s="103">
        <f t="shared" si="372"/>
        <v>100</v>
      </c>
      <c r="S691" s="151">
        <f t="shared" si="388"/>
        <v>100</v>
      </c>
      <c r="T691" s="151">
        <f t="shared" si="386"/>
        <v>100</v>
      </c>
      <c r="U691" s="151">
        <f t="shared" si="386"/>
        <v>100</v>
      </c>
      <c r="V691" s="151">
        <f t="shared" si="386"/>
        <v>100</v>
      </c>
      <c r="W691" s="151">
        <f t="shared" si="387"/>
        <v>100</v>
      </c>
      <c r="X691" s="151">
        <f t="shared" si="387"/>
        <v>100</v>
      </c>
      <c r="Y691" s="155" t="s">
        <v>2292</v>
      </c>
      <c r="Z691" s="48" t="s">
        <v>2292</v>
      </c>
      <c r="AA691" s="206"/>
    </row>
    <row r="692" spans="1:30" s="122" customFormat="1" ht="18.75" customHeight="1" x14ac:dyDescent="0.3">
      <c r="A692" s="121" t="s">
        <v>1330</v>
      </c>
      <c r="B692" s="10" t="s">
        <v>1331</v>
      </c>
      <c r="C692" s="112"/>
      <c r="D692" s="112"/>
      <c r="E692" s="8"/>
      <c r="F692" s="8"/>
      <c r="G692" s="48"/>
      <c r="H692" s="48"/>
      <c r="I692" s="103"/>
      <c r="J692" s="48"/>
      <c r="K692" s="103"/>
      <c r="L692" s="151"/>
      <c r="M692" s="103"/>
      <c r="N692" s="48"/>
      <c r="O692" s="45"/>
      <c r="P692" s="151"/>
      <c r="Q692" s="103"/>
      <c r="R692" s="103"/>
      <c r="S692" s="151"/>
      <c r="T692" s="151"/>
      <c r="U692" s="151"/>
      <c r="V692" s="151"/>
      <c r="W692" s="151"/>
      <c r="X692" s="151"/>
      <c r="Y692" s="155"/>
      <c r="Z692" s="48"/>
      <c r="AA692" s="206"/>
      <c r="AB692" s="29"/>
      <c r="AC692" s="29"/>
      <c r="AD692" s="29"/>
    </row>
    <row r="693" spans="1:30" s="122" customFormat="1" ht="18.75" customHeight="1" x14ac:dyDescent="0.3">
      <c r="A693" s="213" t="s">
        <v>542</v>
      </c>
      <c r="B693" s="15" t="s">
        <v>543</v>
      </c>
      <c r="C693" s="15"/>
      <c r="D693" s="15"/>
      <c r="E693" s="16"/>
      <c r="F693" s="16"/>
      <c r="G693" s="48"/>
      <c r="H693" s="48"/>
      <c r="I693" s="302"/>
      <c r="J693" s="48"/>
      <c r="K693" s="103"/>
      <c r="L693" s="151"/>
      <c r="M693" s="103"/>
      <c r="N693" s="48"/>
      <c r="O693" s="45"/>
      <c r="P693" s="151"/>
      <c r="Q693" s="103"/>
      <c r="R693" s="103"/>
      <c r="S693" s="151"/>
      <c r="T693" s="151"/>
      <c r="U693" s="151"/>
      <c r="V693" s="151"/>
      <c r="W693" s="151"/>
      <c r="X693" s="151"/>
      <c r="Y693" s="155"/>
      <c r="Z693" s="48"/>
      <c r="AA693" s="15"/>
      <c r="AB693" s="123"/>
      <c r="AC693" s="123"/>
      <c r="AD693" s="29"/>
    </row>
    <row r="694" spans="1:30" s="122" customFormat="1" x14ac:dyDescent="0.3">
      <c r="A694" s="325">
        <v>1</v>
      </c>
      <c r="B694" s="332" t="s">
        <v>544</v>
      </c>
      <c r="C694" s="206" t="s">
        <v>545</v>
      </c>
      <c r="D694" s="206" t="s">
        <v>546</v>
      </c>
      <c r="E694" s="8"/>
      <c r="F694" s="8"/>
      <c r="G694" s="48"/>
      <c r="H694" s="48"/>
      <c r="I694" s="103"/>
      <c r="J694" s="48"/>
      <c r="K694" s="103"/>
      <c r="L694" s="151"/>
      <c r="M694" s="103"/>
      <c r="N694" s="48"/>
      <c r="O694" s="45"/>
      <c r="P694" s="151"/>
      <c r="Q694" s="103"/>
      <c r="R694" s="103"/>
      <c r="S694" s="151"/>
      <c r="T694" s="151"/>
      <c r="U694" s="151"/>
      <c r="V694" s="151"/>
      <c r="W694" s="151"/>
      <c r="X694" s="151"/>
      <c r="Y694" s="155"/>
      <c r="Z694" s="48"/>
      <c r="AA694" s="206"/>
      <c r="AB694" s="123"/>
      <c r="AC694" s="123"/>
      <c r="AD694" s="29"/>
    </row>
    <row r="695" spans="1:30" s="122" customFormat="1" ht="18.75" customHeight="1" x14ac:dyDescent="0.3">
      <c r="A695" s="335"/>
      <c r="B695" s="334"/>
      <c r="D695" s="206" t="s">
        <v>37</v>
      </c>
      <c r="E695" s="8">
        <v>250</v>
      </c>
      <c r="F695" s="8">
        <v>400</v>
      </c>
      <c r="G695" s="103">
        <v>420</v>
      </c>
      <c r="H695" s="103"/>
      <c r="I695" s="103">
        <v>700</v>
      </c>
      <c r="J695" s="260">
        <v>1</v>
      </c>
      <c r="K695" s="103"/>
      <c r="L695" s="151"/>
      <c r="M695" s="103"/>
      <c r="N695" s="65">
        <v>1</v>
      </c>
      <c r="O695" s="45">
        <f t="shared" si="370"/>
        <v>420</v>
      </c>
      <c r="P695" s="151">
        <f>G695</f>
        <v>420</v>
      </c>
      <c r="Q695" s="103">
        <f t="shared" si="371"/>
        <v>420</v>
      </c>
      <c r="R695" s="103">
        <f t="shared" si="372"/>
        <v>420</v>
      </c>
      <c r="S695" s="151">
        <f t="shared" si="388"/>
        <v>420</v>
      </c>
      <c r="T695" s="151">
        <f t="shared" ref="T695:T696" si="390">Q695</f>
        <v>420</v>
      </c>
      <c r="U695" s="151">
        <f t="shared" ref="U695:U696" si="391">R695</f>
        <v>420</v>
      </c>
      <c r="V695" s="151">
        <f t="shared" ref="V695:V696" si="392">S695</f>
        <v>420</v>
      </c>
      <c r="W695" s="151">
        <f>T695</f>
        <v>420</v>
      </c>
      <c r="X695" s="151">
        <f>U695</f>
        <v>420</v>
      </c>
      <c r="Y695" s="155" t="s">
        <v>2292</v>
      </c>
      <c r="Z695" s="48" t="s">
        <v>2292</v>
      </c>
      <c r="AA695" s="206"/>
      <c r="AB695" s="123"/>
      <c r="AC695" s="123"/>
      <c r="AD695" s="29"/>
    </row>
    <row r="696" spans="1:30" s="122" customFormat="1" ht="18.75" customHeight="1" x14ac:dyDescent="0.3">
      <c r="A696" s="335"/>
      <c r="B696" s="334"/>
      <c r="D696" s="206" t="s">
        <v>38</v>
      </c>
      <c r="E696" s="8">
        <v>200</v>
      </c>
      <c r="F696" s="8">
        <v>350</v>
      </c>
      <c r="G696" s="103">
        <v>350</v>
      </c>
      <c r="H696" s="103"/>
      <c r="I696" s="103">
        <v>500</v>
      </c>
      <c r="J696" s="260">
        <v>1</v>
      </c>
      <c r="K696" s="103"/>
      <c r="L696" s="151"/>
      <c r="M696" s="103"/>
      <c r="N696" s="65">
        <v>1</v>
      </c>
      <c r="O696" s="45">
        <f t="shared" si="370"/>
        <v>350</v>
      </c>
      <c r="P696" s="151">
        <f t="shared" ref="P696:P760" si="393">G696</f>
        <v>350</v>
      </c>
      <c r="Q696" s="103">
        <f t="shared" si="371"/>
        <v>350</v>
      </c>
      <c r="R696" s="103">
        <f t="shared" si="372"/>
        <v>350</v>
      </c>
      <c r="S696" s="151">
        <f t="shared" si="388"/>
        <v>350</v>
      </c>
      <c r="T696" s="151">
        <f t="shared" si="390"/>
        <v>350</v>
      </c>
      <c r="U696" s="151">
        <f t="shared" si="391"/>
        <v>350</v>
      </c>
      <c r="V696" s="151">
        <f t="shared" si="392"/>
        <v>350</v>
      </c>
      <c r="W696" s="151">
        <f>T696</f>
        <v>350</v>
      </c>
      <c r="X696" s="151">
        <f>U696</f>
        <v>350</v>
      </c>
      <c r="Y696" s="155" t="s">
        <v>2292</v>
      </c>
      <c r="Z696" s="48" t="s">
        <v>2292</v>
      </c>
      <c r="AA696" s="206"/>
      <c r="AB696" s="123"/>
      <c r="AC696" s="123"/>
      <c r="AD696" s="29"/>
    </row>
    <row r="697" spans="1:30" s="122" customFormat="1" x14ac:dyDescent="0.3">
      <c r="A697" s="335"/>
      <c r="B697" s="334"/>
      <c r="C697" s="206" t="s">
        <v>546</v>
      </c>
      <c r="D697" s="206" t="s">
        <v>547</v>
      </c>
      <c r="E697" s="8"/>
      <c r="F697" s="8"/>
      <c r="G697" s="103"/>
      <c r="H697" s="103"/>
      <c r="I697" s="103"/>
      <c r="J697" s="260"/>
      <c r="K697" s="103"/>
      <c r="L697" s="151"/>
      <c r="M697" s="103"/>
      <c r="N697" s="65"/>
      <c r="O697" s="45"/>
      <c r="P697" s="151"/>
      <c r="Q697" s="103"/>
      <c r="R697" s="103"/>
      <c r="S697" s="151"/>
      <c r="T697" s="151"/>
      <c r="U697" s="151"/>
      <c r="V697" s="151"/>
      <c r="W697" s="151"/>
      <c r="X697" s="151"/>
      <c r="Y697" s="155"/>
      <c r="Z697" s="48"/>
      <c r="AA697" s="206"/>
      <c r="AB697" s="123"/>
      <c r="AC697" s="123"/>
      <c r="AD697" s="29"/>
    </row>
    <row r="698" spans="1:30" s="122" customFormat="1" ht="18.75" customHeight="1" x14ac:dyDescent="0.3">
      <c r="A698" s="335"/>
      <c r="B698" s="334"/>
      <c r="D698" s="206" t="s">
        <v>37</v>
      </c>
      <c r="E698" s="8">
        <v>250</v>
      </c>
      <c r="F698" s="8">
        <v>400</v>
      </c>
      <c r="G698" s="103">
        <v>420</v>
      </c>
      <c r="H698" s="103"/>
      <c r="I698" s="103">
        <v>700</v>
      </c>
      <c r="J698" s="260">
        <v>1</v>
      </c>
      <c r="K698" s="103"/>
      <c r="L698" s="151"/>
      <c r="M698" s="103"/>
      <c r="N698" s="65">
        <v>1</v>
      </c>
      <c r="O698" s="45">
        <f t="shared" si="370"/>
        <v>420</v>
      </c>
      <c r="P698" s="151">
        <f t="shared" si="393"/>
        <v>420</v>
      </c>
      <c r="Q698" s="103">
        <f t="shared" si="371"/>
        <v>420</v>
      </c>
      <c r="R698" s="103">
        <f t="shared" si="372"/>
        <v>420</v>
      </c>
      <c r="S698" s="151">
        <f t="shared" si="388"/>
        <v>420</v>
      </c>
      <c r="T698" s="151">
        <f t="shared" ref="T698:T699" si="394">Q698</f>
        <v>420</v>
      </c>
      <c r="U698" s="151">
        <f t="shared" ref="U698:U699" si="395">R698</f>
        <v>420</v>
      </c>
      <c r="V698" s="151">
        <f t="shared" ref="V698:V699" si="396">S698</f>
        <v>420</v>
      </c>
      <c r="W698" s="151">
        <f>T698</f>
        <v>420</v>
      </c>
      <c r="X698" s="151">
        <f>U698</f>
        <v>420</v>
      </c>
      <c r="Y698" s="155" t="s">
        <v>2292</v>
      </c>
      <c r="Z698" s="48" t="s">
        <v>2292</v>
      </c>
      <c r="AA698" s="206"/>
      <c r="AB698" s="123"/>
      <c r="AC698" s="123"/>
      <c r="AD698" s="29"/>
    </row>
    <row r="699" spans="1:30" s="122" customFormat="1" ht="18.75" customHeight="1" x14ac:dyDescent="0.3">
      <c r="A699" s="335"/>
      <c r="B699" s="334"/>
      <c r="D699" s="206" t="s">
        <v>38</v>
      </c>
      <c r="E699" s="8">
        <v>200</v>
      </c>
      <c r="F699" s="8">
        <v>350</v>
      </c>
      <c r="G699" s="103">
        <v>350</v>
      </c>
      <c r="H699" s="103"/>
      <c r="I699" s="103">
        <v>500</v>
      </c>
      <c r="J699" s="260">
        <v>1</v>
      </c>
      <c r="K699" s="103"/>
      <c r="L699" s="151"/>
      <c r="M699" s="103"/>
      <c r="N699" s="65">
        <v>1</v>
      </c>
      <c r="O699" s="45">
        <f t="shared" si="370"/>
        <v>350</v>
      </c>
      <c r="P699" s="151">
        <f t="shared" si="393"/>
        <v>350</v>
      </c>
      <c r="Q699" s="103">
        <f t="shared" si="371"/>
        <v>350</v>
      </c>
      <c r="R699" s="103">
        <f t="shared" si="372"/>
        <v>350</v>
      </c>
      <c r="S699" s="151">
        <f t="shared" si="388"/>
        <v>350</v>
      </c>
      <c r="T699" s="151">
        <f t="shared" si="394"/>
        <v>350</v>
      </c>
      <c r="U699" s="151">
        <f t="shared" si="395"/>
        <v>350</v>
      </c>
      <c r="V699" s="151">
        <f t="shared" si="396"/>
        <v>350</v>
      </c>
      <c r="W699" s="151">
        <f>T699</f>
        <v>350</v>
      </c>
      <c r="X699" s="151">
        <f>U699</f>
        <v>350</v>
      </c>
      <c r="Y699" s="155" t="s">
        <v>2292</v>
      </c>
      <c r="Z699" s="48" t="s">
        <v>2292</v>
      </c>
      <c r="AA699" s="206"/>
      <c r="AB699" s="123"/>
      <c r="AC699" s="123"/>
      <c r="AD699" s="29"/>
    </row>
    <row r="700" spans="1:30" s="122" customFormat="1" x14ac:dyDescent="0.3">
      <c r="A700" s="335"/>
      <c r="B700" s="334"/>
      <c r="C700" s="206" t="s">
        <v>2360</v>
      </c>
      <c r="D700" s="206" t="s">
        <v>2632</v>
      </c>
      <c r="E700" s="8"/>
      <c r="F700" s="8"/>
      <c r="G700" s="103"/>
      <c r="H700" s="103"/>
      <c r="I700" s="103"/>
      <c r="J700" s="260"/>
      <c r="K700" s="103"/>
      <c r="L700" s="151"/>
      <c r="M700" s="103"/>
      <c r="N700" s="65"/>
      <c r="O700" s="45"/>
      <c r="P700" s="151"/>
      <c r="Q700" s="103"/>
      <c r="R700" s="103"/>
      <c r="S700" s="151"/>
      <c r="T700" s="151"/>
      <c r="U700" s="151"/>
      <c r="V700" s="151"/>
      <c r="W700" s="151"/>
      <c r="X700" s="151"/>
      <c r="Y700" s="151"/>
      <c r="Z700" s="48"/>
      <c r="AA700" s="206"/>
      <c r="AB700" s="123"/>
      <c r="AC700" s="123"/>
      <c r="AD700" s="29"/>
    </row>
    <row r="701" spans="1:30" s="122" customFormat="1" ht="18.75" customHeight="1" x14ac:dyDescent="0.3">
      <c r="A701" s="335"/>
      <c r="B701" s="334"/>
      <c r="D701" s="206" t="s">
        <v>37</v>
      </c>
      <c r="E701" s="8">
        <v>300</v>
      </c>
      <c r="F701" s="8">
        <v>600</v>
      </c>
      <c r="G701" s="103">
        <v>600</v>
      </c>
      <c r="H701" s="103"/>
      <c r="I701" s="103">
        <v>1000</v>
      </c>
      <c r="J701" s="260">
        <v>1</v>
      </c>
      <c r="K701" s="103"/>
      <c r="L701" s="151"/>
      <c r="M701" s="103"/>
      <c r="N701" s="65">
        <v>1</v>
      </c>
      <c r="O701" s="45">
        <f t="shared" si="370"/>
        <v>600</v>
      </c>
      <c r="P701" s="151">
        <f t="shared" si="393"/>
        <v>600</v>
      </c>
      <c r="Q701" s="103">
        <f t="shared" si="371"/>
        <v>600</v>
      </c>
      <c r="R701" s="103">
        <f t="shared" si="372"/>
        <v>600</v>
      </c>
      <c r="S701" s="151">
        <f t="shared" si="388"/>
        <v>600</v>
      </c>
      <c r="T701" s="151">
        <f t="shared" ref="T701:T702" si="397">Q701</f>
        <v>600</v>
      </c>
      <c r="U701" s="151">
        <f t="shared" ref="U701:U702" si="398">R701</f>
        <v>600</v>
      </c>
      <c r="V701" s="151">
        <f t="shared" ref="V701:V702" si="399">S701</f>
        <v>600</v>
      </c>
      <c r="W701" s="151">
        <f>T701</f>
        <v>600</v>
      </c>
      <c r="X701" s="151">
        <f>U701</f>
        <v>600</v>
      </c>
      <c r="Y701" s="155" t="s">
        <v>2292</v>
      </c>
      <c r="Z701" s="48" t="s">
        <v>2292</v>
      </c>
      <c r="AA701" s="206"/>
      <c r="AB701" s="123"/>
      <c r="AC701" s="123"/>
      <c r="AD701" s="29"/>
    </row>
    <row r="702" spans="1:30" s="122" customFormat="1" ht="18.75" customHeight="1" x14ac:dyDescent="0.3">
      <c r="A702" s="335"/>
      <c r="B702" s="334"/>
      <c r="D702" s="206" t="s">
        <v>38</v>
      </c>
      <c r="E702" s="8">
        <v>220</v>
      </c>
      <c r="F702" s="8">
        <v>490</v>
      </c>
      <c r="G702" s="103">
        <v>490</v>
      </c>
      <c r="H702" s="103"/>
      <c r="I702" s="103">
        <v>700</v>
      </c>
      <c r="J702" s="260">
        <v>1</v>
      </c>
      <c r="K702" s="103"/>
      <c r="L702" s="151"/>
      <c r="M702" s="103"/>
      <c r="N702" s="65">
        <v>1</v>
      </c>
      <c r="O702" s="45">
        <f t="shared" si="370"/>
        <v>490</v>
      </c>
      <c r="P702" s="151">
        <f t="shared" si="393"/>
        <v>490</v>
      </c>
      <c r="Q702" s="103">
        <f t="shared" si="371"/>
        <v>490</v>
      </c>
      <c r="R702" s="103">
        <f t="shared" si="372"/>
        <v>490</v>
      </c>
      <c r="S702" s="151">
        <f t="shared" si="388"/>
        <v>490</v>
      </c>
      <c r="T702" s="151">
        <f t="shared" si="397"/>
        <v>490</v>
      </c>
      <c r="U702" s="151">
        <f t="shared" si="398"/>
        <v>490</v>
      </c>
      <c r="V702" s="151">
        <f t="shared" si="399"/>
        <v>490</v>
      </c>
      <c r="W702" s="151">
        <f>T702</f>
        <v>490</v>
      </c>
      <c r="X702" s="151">
        <f>U702</f>
        <v>490</v>
      </c>
      <c r="Y702" s="155" t="s">
        <v>2292</v>
      </c>
      <c r="Z702" s="48" t="s">
        <v>2292</v>
      </c>
      <c r="AA702" s="206"/>
      <c r="AB702" s="123"/>
      <c r="AC702" s="123"/>
      <c r="AD702" s="29"/>
    </row>
    <row r="703" spans="1:30" s="122" customFormat="1" x14ac:dyDescent="0.3">
      <c r="A703" s="335"/>
      <c r="B703" s="334"/>
      <c r="C703" s="206" t="s">
        <v>2632</v>
      </c>
      <c r="D703" s="206" t="s">
        <v>2633</v>
      </c>
      <c r="E703" s="8"/>
      <c r="F703" s="8"/>
      <c r="G703" s="103"/>
      <c r="H703" s="103"/>
      <c r="I703" s="103"/>
      <c r="J703" s="260"/>
      <c r="K703" s="103"/>
      <c r="L703" s="151"/>
      <c r="M703" s="103"/>
      <c r="N703" s="65"/>
      <c r="O703" s="45"/>
      <c r="P703" s="151"/>
      <c r="Q703" s="103"/>
      <c r="R703" s="103"/>
      <c r="S703" s="151"/>
      <c r="T703" s="151"/>
      <c r="U703" s="151"/>
      <c r="V703" s="151"/>
      <c r="W703" s="151"/>
      <c r="X703" s="151"/>
      <c r="Y703" s="155"/>
      <c r="Z703" s="48"/>
      <c r="AA703" s="206"/>
      <c r="AB703" s="123"/>
      <c r="AC703" s="123"/>
      <c r="AD703" s="29"/>
    </row>
    <row r="704" spans="1:30" s="122" customFormat="1" ht="18.75" customHeight="1" x14ac:dyDescent="0.3">
      <c r="A704" s="335"/>
      <c r="B704" s="334"/>
      <c r="D704" s="206" t="s">
        <v>37</v>
      </c>
      <c r="E704" s="8">
        <v>180</v>
      </c>
      <c r="F704" s="2">
        <v>280</v>
      </c>
      <c r="G704" s="103">
        <v>280</v>
      </c>
      <c r="H704" s="103"/>
      <c r="I704" s="103">
        <v>400</v>
      </c>
      <c r="J704" s="260">
        <v>1</v>
      </c>
      <c r="K704" s="103"/>
      <c r="L704" s="151"/>
      <c r="M704" s="103"/>
      <c r="N704" s="65">
        <v>1</v>
      </c>
      <c r="O704" s="45">
        <f t="shared" si="370"/>
        <v>280</v>
      </c>
      <c r="P704" s="151">
        <f t="shared" si="393"/>
        <v>280</v>
      </c>
      <c r="Q704" s="103">
        <f t="shared" si="371"/>
        <v>280</v>
      </c>
      <c r="R704" s="103">
        <f t="shared" si="372"/>
        <v>280</v>
      </c>
      <c r="S704" s="151">
        <f t="shared" si="388"/>
        <v>280</v>
      </c>
      <c r="T704" s="151">
        <f t="shared" ref="T704:T705" si="400">Q704</f>
        <v>280</v>
      </c>
      <c r="U704" s="151">
        <f t="shared" ref="U704:U705" si="401">R704</f>
        <v>280</v>
      </c>
      <c r="V704" s="151">
        <f t="shared" ref="V704:V705" si="402">S704</f>
        <v>280</v>
      </c>
      <c r="W704" s="151">
        <f>T704</f>
        <v>280</v>
      </c>
      <c r="X704" s="151">
        <f>U704</f>
        <v>280</v>
      </c>
      <c r="Y704" s="155" t="s">
        <v>2292</v>
      </c>
      <c r="Z704" s="48" t="s">
        <v>2292</v>
      </c>
      <c r="AA704" s="206"/>
      <c r="AB704" s="123"/>
      <c r="AC704" s="123"/>
      <c r="AD704" s="29"/>
    </row>
    <row r="705" spans="1:30" s="122" customFormat="1" ht="18.75" customHeight="1" x14ac:dyDescent="0.3">
      <c r="A705" s="335"/>
      <c r="B705" s="334"/>
      <c r="D705" s="206" t="s">
        <v>38</v>
      </c>
      <c r="E705" s="8">
        <v>150</v>
      </c>
      <c r="F705" s="2">
        <v>210</v>
      </c>
      <c r="G705" s="103">
        <v>210</v>
      </c>
      <c r="H705" s="103"/>
      <c r="I705" s="103">
        <v>300</v>
      </c>
      <c r="J705" s="260">
        <v>1</v>
      </c>
      <c r="K705" s="103"/>
      <c r="L705" s="151"/>
      <c r="M705" s="103"/>
      <c r="N705" s="65">
        <v>1</v>
      </c>
      <c r="O705" s="45">
        <f t="shared" si="370"/>
        <v>210</v>
      </c>
      <c r="P705" s="151">
        <f t="shared" si="393"/>
        <v>210</v>
      </c>
      <c r="Q705" s="103">
        <f t="shared" si="371"/>
        <v>210</v>
      </c>
      <c r="R705" s="103">
        <f t="shared" si="372"/>
        <v>210</v>
      </c>
      <c r="S705" s="151">
        <f t="shared" si="388"/>
        <v>210</v>
      </c>
      <c r="T705" s="151">
        <f t="shared" si="400"/>
        <v>210</v>
      </c>
      <c r="U705" s="151">
        <f t="shared" si="401"/>
        <v>210</v>
      </c>
      <c r="V705" s="151">
        <f t="shared" si="402"/>
        <v>210</v>
      </c>
      <c r="W705" s="151">
        <f>T705</f>
        <v>210</v>
      </c>
      <c r="X705" s="151">
        <f>U705</f>
        <v>210</v>
      </c>
      <c r="Y705" s="155" t="s">
        <v>2292</v>
      </c>
      <c r="Z705" s="48" t="s">
        <v>2292</v>
      </c>
      <c r="AA705" s="206"/>
      <c r="AB705" s="123"/>
      <c r="AC705" s="123"/>
      <c r="AD705" s="29"/>
    </row>
    <row r="706" spans="1:30" s="122" customFormat="1" x14ac:dyDescent="0.3">
      <c r="A706" s="335"/>
      <c r="B706" s="334"/>
      <c r="C706" s="206" t="s">
        <v>2633</v>
      </c>
      <c r="D706" s="206" t="s">
        <v>548</v>
      </c>
      <c r="E706" s="8"/>
      <c r="F706" s="2"/>
      <c r="G706" s="103"/>
      <c r="H706" s="103"/>
      <c r="I706" s="103"/>
      <c r="J706" s="260"/>
      <c r="K706" s="103"/>
      <c r="L706" s="151"/>
      <c r="M706" s="103"/>
      <c r="N706" s="65"/>
      <c r="O706" s="45"/>
      <c r="P706" s="151"/>
      <c r="Q706" s="103"/>
      <c r="R706" s="103"/>
      <c r="S706" s="151"/>
      <c r="T706" s="151"/>
      <c r="U706" s="151"/>
      <c r="V706" s="151"/>
      <c r="W706" s="151"/>
      <c r="X706" s="151"/>
      <c r="Y706" s="155"/>
      <c r="Z706" s="48"/>
      <c r="AA706" s="206"/>
      <c r="AB706" s="123"/>
      <c r="AC706" s="123"/>
      <c r="AD706" s="29"/>
    </row>
    <row r="707" spans="1:30" s="122" customFormat="1" ht="18.75" customHeight="1" x14ac:dyDescent="0.3">
      <c r="A707" s="335"/>
      <c r="B707" s="334"/>
      <c r="D707" s="206" t="s">
        <v>37</v>
      </c>
      <c r="E707" s="8">
        <v>250</v>
      </c>
      <c r="F707" s="2">
        <v>420</v>
      </c>
      <c r="G707" s="103">
        <v>420</v>
      </c>
      <c r="H707" s="103"/>
      <c r="I707" s="103">
        <v>600</v>
      </c>
      <c r="J707" s="260">
        <v>1</v>
      </c>
      <c r="K707" s="103"/>
      <c r="L707" s="151"/>
      <c r="M707" s="103"/>
      <c r="N707" s="65">
        <v>1</v>
      </c>
      <c r="O707" s="45">
        <f t="shared" si="370"/>
        <v>420</v>
      </c>
      <c r="P707" s="151">
        <f t="shared" si="393"/>
        <v>420</v>
      </c>
      <c r="Q707" s="103">
        <f t="shared" si="371"/>
        <v>420</v>
      </c>
      <c r="R707" s="103">
        <f t="shared" si="372"/>
        <v>420</v>
      </c>
      <c r="S707" s="151">
        <f>O707</f>
        <v>420</v>
      </c>
      <c r="T707" s="151">
        <f t="shared" ref="T707:V710" si="403">P707</f>
        <v>420</v>
      </c>
      <c r="U707" s="151">
        <f t="shared" si="403"/>
        <v>420</v>
      </c>
      <c r="V707" s="151">
        <f t="shared" si="403"/>
        <v>420</v>
      </c>
      <c r="W707" s="151">
        <f t="shared" ref="W707:X710" si="404">S707</f>
        <v>420</v>
      </c>
      <c r="X707" s="151">
        <f t="shared" si="404"/>
        <v>420</v>
      </c>
      <c r="Y707" s="155" t="s">
        <v>2292</v>
      </c>
      <c r="Z707" s="48" t="s">
        <v>2292</v>
      </c>
      <c r="AA707" s="206"/>
      <c r="AB707" s="123"/>
      <c r="AC707" s="123"/>
      <c r="AD707" s="29"/>
    </row>
    <row r="708" spans="1:30" s="122" customFormat="1" ht="18.75" customHeight="1" x14ac:dyDescent="0.3">
      <c r="A708" s="335"/>
      <c r="B708" s="334"/>
      <c r="D708" s="206" t="s">
        <v>38</v>
      </c>
      <c r="E708" s="8">
        <v>180</v>
      </c>
      <c r="F708" s="2">
        <v>350</v>
      </c>
      <c r="G708" s="103">
        <v>350</v>
      </c>
      <c r="H708" s="103"/>
      <c r="I708" s="103">
        <v>500</v>
      </c>
      <c r="J708" s="260">
        <v>1</v>
      </c>
      <c r="K708" s="103"/>
      <c r="L708" s="151"/>
      <c r="M708" s="103"/>
      <c r="N708" s="65">
        <v>1</v>
      </c>
      <c r="O708" s="45">
        <f t="shared" si="370"/>
        <v>350</v>
      </c>
      <c r="P708" s="151">
        <f t="shared" si="393"/>
        <v>350</v>
      </c>
      <c r="Q708" s="103">
        <f t="shared" si="371"/>
        <v>350</v>
      </c>
      <c r="R708" s="103">
        <f t="shared" si="372"/>
        <v>350</v>
      </c>
      <c r="S708" s="151">
        <f t="shared" ref="S708:S743" si="405">O708</f>
        <v>350</v>
      </c>
      <c r="T708" s="151">
        <f t="shared" si="403"/>
        <v>350</v>
      </c>
      <c r="U708" s="151">
        <f t="shared" si="403"/>
        <v>350</v>
      </c>
      <c r="V708" s="151">
        <f t="shared" si="403"/>
        <v>350</v>
      </c>
      <c r="W708" s="151">
        <f t="shared" si="404"/>
        <v>350</v>
      </c>
      <c r="X708" s="151">
        <f t="shared" si="404"/>
        <v>350</v>
      </c>
      <c r="Y708" s="155" t="s">
        <v>2292</v>
      </c>
      <c r="Z708" s="48" t="s">
        <v>2292</v>
      </c>
      <c r="AA708" s="206"/>
      <c r="AB708" s="123"/>
      <c r="AC708" s="123"/>
      <c r="AD708" s="29"/>
    </row>
    <row r="709" spans="1:30" s="122" customFormat="1" ht="18.75" customHeight="1" x14ac:dyDescent="0.3">
      <c r="A709" s="335"/>
      <c r="B709" s="334"/>
      <c r="C709" s="206" t="s">
        <v>548</v>
      </c>
      <c r="D709" s="206" t="s">
        <v>549</v>
      </c>
      <c r="E709" s="8">
        <v>300</v>
      </c>
      <c r="F709" s="8">
        <v>550</v>
      </c>
      <c r="G709" s="103">
        <v>600</v>
      </c>
      <c r="H709" s="103"/>
      <c r="I709" s="103">
        <v>1000</v>
      </c>
      <c r="J709" s="260">
        <v>1</v>
      </c>
      <c r="K709" s="103"/>
      <c r="L709" s="151"/>
      <c r="M709" s="103"/>
      <c r="N709" s="65">
        <v>1</v>
      </c>
      <c r="O709" s="45">
        <f t="shared" si="370"/>
        <v>600</v>
      </c>
      <c r="P709" s="151">
        <f t="shared" si="393"/>
        <v>600</v>
      </c>
      <c r="Q709" s="103">
        <f t="shared" si="371"/>
        <v>600</v>
      </c>
      <c r="R709" s="103">
        <f t="shared" si="372"/>
        <v>600</v>
      </c>
      <c r="S709" s="151">
        <f t="shared" si="405"/>
        <v>600</v>
      </c>
      <c r="T709" s="151">
        <f t="shared" si="403"/>
        <v>600</v>
      </c>
      <c r="U709" s="151">
        <f t="shared" si="403"/>
        <v>600</v>
      </c>
      <c r="V709" s="151">
        <f t="shared" si="403"/>
        <v>600</v>
      </c>
      <c r="W709" s="151">
        <f t="shared" si="404"/>
        <v>600</v>
      </c>
      <c r="X709" s="151">
        <f t="shared" si="404"/>
        <v>600</v>
      </c>
      <c r="Y709" s="155" t="s">
        <v>2292</v>
      </c>
      <c r="Z709" s="48" t="s">
        <v>2292</v>
      </c>
      <c r="AA709" s="206"/>
      <c r="AB709" s="123"/>
      <c r="AC709" s="123"/>
      <c r="AD709" s="29"/>
    </row>
    <row r="710" spans="1:30" s="122" customFormat="1" ht="18.75" customHeight="1" x14ac:dyDescent="0.3">
      <c r="A710" s="335"/>
      <c r="B710" s="334"/>
      <c r="C710" s="206" t="s">
        <v>549</v>
      </c>
      <c r="D710" s="206" t="s">
        <v>550</v>
      </c>
      <c r="E710" s="8">
        <v>200</v>
      </c>
      <c r="F710" s="2">
        <v>350</v>
      </c>
      <c r="G710" s="103">
        <v>350</v>
      </c>
      <c r="H710" s="103"/>
      <c r="I710" s="103">
        <v>500</v>
      </c>
      <c r="J710" s="260">
        <v>1</v>
      </c>
      <c r="K710" s="103"/>
      <c r="L710" s="151"/>
      <c r="M710" s="103"/>
      <c r="N710" s="65">
        <v>1</v>
      </c>
      <c r="O710" s="45">
        <f t="shared" si="370"/>
        <v>350</v>
      </c>
      <c r="P710" s="151">
        <f t="shared" si="393"/>
        <v>350</v>
      </c>
      <c r="Q710" s="103">
        <f t="shared" si="371"/>
        <v>350</v>
      </c>
      <c r="R710" s="103">
        <f t="shared" si="372"/>
        <v>350</v>
      </c>
      <c r="S710" s="151">
        <f t="shared" si="405"/>
        <v>350</v>
      </c>
      <c r="T710" s="151">
        <f t="shared" si="403"/>
        <v>350</v>
      </c>
      <c r="U710" s="151">
        <f t="shared" si="403"/>
        <v>350</v>
      </c>
      <c r="V710" s="151">
        <f t="shared" si="403"/>
        <v>350</v>
      </c>
      <c r="W710" s="151">
        <f t="shared" si="404"/>
        <v>350</v>
      </c>
      <c r="X710" s="151">
        <f t="shared" si="404"/>
        <v>350</v>
      </c>
      <c r="Y710" s="155" t="s">
        <v>2292</v>
      </c>
      <c r="Z710" s="48" t="s">
        <v>2292</v>
      </c>
      <c r="AA710" s="206"/>
      <c r="AB710" s="123"/>
      <c r="AC710" s="123"/>
      <c r="AD710" s="29"/>
    </row>
    <row r="711" spans="1:30" s="122" customFormat="1" x14ac:dyDescent="0.3">
      <c r="A711" s="335"/>
      <c r="B711" s="334"/>
      <c r="C711" s="206" t="s">
        <v>550</v>
      </c>
      <c r="D711" s="206" t="s">
        <v>2631</v>
      </c>
      <c r="E711" s="8"/>
      <c r="F711" s="2"/>
      <c r="G711" s="103"/>
      <c r="H711" s="103"/>
      <c r="I711" s="103"/>
      <c r="J711" s="260"/>
      <c r="K711" s="103"/>
      <c r="L711" s="151"/>
      <c r="M711" s="103"/>
      <c r="N711" s="65"/>
      <c r="O711" s="45"/>
      <c r="P711" s="151"/>
      <c r="Q711" s="103"/>
      <c r="R711" s="103"/>
      <c r="S711" s="151"/>
      <c r="T711" s="151"/>
      <c r="U711" s="151"/>
      <c r="V711" s="151"/>
      <c r="W711" s="151"/>
      <c r="X711" s="151"/>
      <c r="Y711" s="155"/>
      <c r="Z711" s="48"/>
      <c r="AA711" s="206"/>
      <c r="AB711" s="123"/>
      <c r="AC711" s="123"/>
      <c r="AD711" s="29"/>
    </row>
    <row r="712" spans="1:30" s="122" customFormat="1" ht="18.75" customHeight="1" x14ac:dyDescent="0.3">
      <c r="A712" s="335"/>
      <c r="B712" s="334"/>
      <c r="D712" s="206" t="s">
        <v>37</v>
      </c>
      <c r="E712" s="8">
        <v>200</v>
      </c>
      <c r="F712" s="2">
        <v>350</v>
      </c>
      <c r="G712" s="103">
        <v>350</v>
      </c>
      <c r="H712" s="103"/>
      <c r="I712" s="103">
        <v>500</v>
      </c>
      <c r="J712" s="260">
        <v>1</v>
      </c>
      <c r="K712" s="103"/>
      <c r="L712" s="151"/>
      <c r="M712" s="103"/>
      <c r="N712" s="65">
        <v>1</v>
      </c>
      <c r="O712" s="45">
        <f t="shared" si="370"/>
        <v>350</v>
      </c>
      <c r="P712" s="151">
        <f t="shared" si="393"/>
        <v>350</v>
      </c>
      <c r="Q712" s="103">
        <f t="shared" si="371"/>
        <v>350</v>
      </c>
      <c r="R712" s="103">
        <f t="shared" si="372"/>
        <v>350</v>
      </c>
      <c r="S712" s="151">
        <f t="shared" si="405"/>
        <v>350</v>
      </c>
      <c r="T712" s="151">
        <f t="shared" ref="T712:T743" si="406">P712</f>
        <v>350</v>
      </c>
      <c r="U712" s="151">
        <f t="shared" ref="U712:U743" si="407">Q712</f>
        <v>350</v>
      </c>
      <c r="V712" s="151">
        <f t="shared" ref="V712:V743" si="408">R712</f>
        <v>350</v>
      </c>
      <c r="W712" s="151">
        <f t="shared" ref="W712:W743" si="409">S712</f>
        <v>350</v>
      </c>
      <c r="X712" s="151">
        <f t="shared" ref="X712:X743" si="410">T712</f>
        <v>350</v>
      </c>
      <c r="Y712" s="155" t="s">
        <v>2292</v>
      </c>
      <c r="Z712" s="48" t="s">
        <v>2292</v>
      </c>
      <c r="AA712" s="206"/>
      <c r="AB712" s="123"/>
      <c r="AC712" s="123"/>
      <c r="AD712" s="29"/>
    </row>
    <row r="713" spans="1:30" s="122" customFormat="1" ht="18.75" customHeight="1" x14ac:dyDescent="0.3">
      <c r="A713" s="326"/>
      <c r="B713" s="333"/>
      <c r="D713" s="206" t="s">
        <v>38</v>
      </c>
      <c r="E713" s="8">
        <v>150</v>
      </c>
      <c r="F713" s="2">
        <v>210</v>
      </c>
      <c r="G713" s="103">
        <v>210</v>
      </c>
      <c r="H713" s="103"/>
      <c r="I713" s="103">
        <v>300</v>
      </c>
      <c r="J713" s="260">
        <v>1</v>
      </c>
      <c r="K713" s="103"/>
      <c r="L713" s="151"/>
      <c r="M713" s="103"/>
      <c r="N713" s="65">
        <v>1</v>
      </c>
      <c r="O713" s="45">
        <f t="shared" si="370"/>
        <v>210</v>
      </c>
      <c r="P713" s="151">
        <f t="shared" si="393"/>
        <v>210</v>
      </c>
      <c r="Q713" s="103">
        <f t="shared" si="371"/>
        <v>210</v>
      </c>
      <c r="R713" s="103">
        <f t="shared" si="372"/>
        <v>210</v>
      </c>
      <c r="S713" s="151">
        <f t="shared" si="405"/>
        <v>210</v>
      </c>
      <c r="T713" s="151">
        <f t="shared" si="406"/>
        <v>210</v>
      </c>
      <c r="U713" s="151">
        <f t="shared" si="407"/>
        <v>210</v>
      </c>
      <c r="V713" s="151">
        <f t="shared" si="408"/>
        <v>210</v>
      </c>
      <c r="W713" s="151">
        <f t="shared" si="409"/>
        <v>210</v>
      </c>
      <c r="X713" s="151">
        <f t="shared" si="410"/>
        <v>210</v>
      </c>
      <c r="Y713" s="155" t="s">
        <v>2292</v>
      </c>
      <c r="Z713" s="48" t="s">
        <v>2292</v>
      </c>
      <c r="AA713" s="206"/>
      <c r="AB713" s="123"/>
      <c r="AC713" s="123"/>
      <c r="AD713" s="29"/>
    </row>
    <row r="714" spans="1:30" s="122" customFormat="1" ht="18.75" customHeight="1" x14ac:dyDescent="0.3">
      <c r="A714" s="325">
        <v>2</v>
      </c>
      <c r="B714" s="332" t="s">
        <v>519</v>
      </c>
      <c r="C714" s="206" t="s">
        <v>551</v>
      </c>
      <c r="D714" s="206" t="s">
        <v>552</v>
      </c>
      <c r="E714" s="8">
        <v>300</v>
      </c>
      <c r="F714" s="8">
        <v>550</v>
      </c>
      <c r="G714" s="103">
        <v>600</v>
      </c>
      <c r="H714" s="103"/>
      <c r="I714" s="103">
        <v>1000</v>
      </c>
      <c r="J714" s="260">
        <v>1</v>
      </c>
      <c r="K714" s="103"/>
      <c r="L714" s="151"/>
      <c r="M714" s="103"/>
      <c r="N714" s="65">
        <v>1</v>
      </c>
      <c r="O714" s="45">
        <f t="shared" si="370"/>
        <v>600</v>
      </c>
      <c r="P714" s="151">
        <f t="shared" si="393"/>
        <v>600</v>
      </c>
      <c r="Q714" s="103">
        <f t="shared" si="371"/>
        <v>600</v>
      </c>
      <c r="R714" s="103">
        <f t="shared" si="372"/>
        <v>600</v>
      </c>
      <c r="S714" s="151">
        <f t="shared" si="405"/>
        <v>600</v>
      </c>
      <c r="T714" s="151">
        <f t="shared" si="406"/>
        <v>600</v>
      </c>
      <c r="U714" s="151">
        <f t="shared" si="407"/>
        <v>600</v>
      </c>
      <c r="V714" s="151">
        <f t="shared" si="408"/>
        <v>600</v>
      </c>
      <c r="W714" s="151">
        <f t="shared" si="409"/>
        <v>600</v>
      </c>
      <c r="X714" s="151">
        <f t="shared" si="410"/>
        <v>600</v>
      </c>
      <c r="Y714" s="155" t="s">
        <v>2292</v>
      </c>
      <c r="Z714" s="48" t="s">
        <v>2292</v>
      </c>
      <c r="AA714" s="206"/>
      <c r="AB714" s="123"/>
      <c r="AC714" s="123"/>
      <c r="AD714" s="29"/>
    </row>
    <row r="715" spans="1:30" s="122" customFormat="1" ht="18.75" customHeight="1" x14ac:dyDescent="0.3">
      <c r="A715" s="335"/>
      <c r="B715" s="334"/>
      <c r="C715" s="206" t="s">
        <v>552</v>
      </c>
      <c r="D715" s="206" t="s">
        <v>553</v>
      </c>
      <c r="E715" s="8">
        <v>200</v>
      </c>
      <c r="F715" s="2">
        <v>350</v>
      </c>
      <c r="G715" s="103">
        <v>350</v>
      </c>
      <c r="H715" s="103"/>
      <c r="I715" s="103">
        <v>500</v>
      </c>
      <c r="J715" s="260">
        <v>1</v>
      </c>
      <c r="K715" s="103"/>
      <c r="L715" s="151"/>
      <c r="M715" s="103"/>
      <c r="N715" s="65">
        <v>1</v>
      </c>
      <c r="O715" s="45">
        <f t="shared" si="370"/>
        <v>350</v>
      </c>
      <c r="P715" s="151">
        <f t="shared" si="393"/>
        <v>350</v>
      </c>
      <c r="Q715" s="103">
        <f t="shared" si="371"/>
        <v>350</v>
      </c>
      <c r="R715" s="103">
        <f t="shared" si="372"/>
        <v>350</v>
      </c>
      <c r="S715" s="151">
        <f t="shared" si="405"/>
        <v>350</v>
      </c>
      <c r="T715" s="151">
        <f t="shared" si="406"/>
        <v>350</v>
      </c>
      <c r="U715" s="151">
        <f t="shared" si="407"/>
        <v>350</v>
      </c>
      <c r="V715" s="151">
        <f t="shared" si="408"/>
        <v>350</v>
      </c>
      <c r="W715" s="151">
        <f t="shared" si="409"/>
        <v>350</v>
      </c>
      <c r="X715" s="151">
        <f t="shared" si="410"/>
        <v>350</v>
      </c>
      <c r="Y715" s="155" t="s">
        <v>2292</v>
      </c>
      <c r="Z715" s="48" t="s">
        <v>2292</v>
      </c>
      <c r="AA715" s="206"/>
      <c r="AB715" s="123"/>
      <c r="AC715" s="123"/>
      <c r="AD715" s="29"/>
    </row>
    <row r="716" spans="1:30" s="122" customFormat="1" ht="18.75" customHeight="1" x14ac:dyDescent="0.3">
      <c r="A716" s="335"/>
      <c r="B716" s="334"/>
      <c r="C716" s="206" t="s">
        <v>553</v>
      </c>
      <c r="D716" s="206" t="s">
        <v>554</v>
      </c>
      <c r="E716" s="8">
        <v>150</v>
      </c>
      <c r="F716" s="2">
        <v>210</v>
      </c>
      <c r="G716" s="103">
        <v>210</v>
      </c>
      <c r="H716" s="103"/>
      <c r="I716" s="103">
        <v>300</v>
      </c>
      <c r="J716" s="260">
        <v>1</v>
      </c>
      <c r="K716" s="103"/>
      <c r="L716" s="151"/>
      <c r="M716" s="103"/>
      <c r="N716" s="65">
        <v>1</v>
      </c>
      <c r="O716" s="45">
        <f t="shared" si="370"/>
        <v>210</v>
      </c>
      <c r="P716" s="151">
        <f t="shared" si="393"/>
        <v>210</v>
      </c>
      <c r="Q716" s="103">
        <f t="shared" si="371"/>
        <v>210</v>
      </c>
      <c r="R716" s="103">
        <f t="shared" si="372"/>
        <v>210</v>
      </c>
      <c r="S716" s="151">
        <f t="shared" si="405"/>
        <v>210</v>
      </c>
      <c r="T716" s="151">
        <f t="shared" si="406"/>
        <v>210</v>
      </c>
      <c r="U716" s="151">
        <f t="shared" si="407"/>
        <v>210</v>
      </c>
      <c r="V716" s="151">
        <f t="shared" si="408"/>
        <v>210</v>
      </c>
      <c r="W716" s="151">
        <f t="shared" si="409"/>
        <v>210</v>
      </c>
      <c r="X716" s="151">
        <f t="shared" si="410"/>
        <v>210</v>
      </c>
      <c r="Y716" s="155" t="s">
        <v>2292</v>
      </c>
      <c r="Z716" s="48" t="s">
        <v>2292</v>
      </c>
      <c r="AA716" s="206"/>
      <c r="AB716" s="123"/>
      <c r="AC716" s="123"/>
      <c r="AD716" s="29"/>
    </row>
    <row r="717" spans="1:30" s="122" customFormat="1" ht="18.75" customHeight="1" x14ac:dyDescent="0.3">
      <c r="A717" s="335"/>
      <c r="B717" s="334"/>
      <c r="C717" s="206" t="s">
        <v>554</v>
      </c>
      <c r="D717" s="206" t="s">
        <v>2630</v>
      </c>
      <c r="E717" s="8">
        <v>120</v>
      </c>
      <c r="F717" s="2">
        <v>180</v>
      </c>
      <c r="G717" s="103">
        <v>180</v>
      </c>
      <c r="H717" s="103"/>
      <c r="I717" s="103">
        <v>250</v>
      </c>
      <c r="J717" s="260">
        <v>1</v>
      </c>
      <c r="K717" s="103"/>
      <c r="L717" s="151"/>
      <c r="M717" s="103"/>
      <c r="N717" s="65">
        <v>1</v>
      </c>
      <c r="O717" s="45">
        <f t="shared" si="370"/>
        <v>180</v>
      </c>
      <c r="P717" s="151">
        <f t="shared" si="393"/>
        <v>180</v>
      </c>
      <c r="Q717" s="103">
        <f t="shared" si="371"/>
        <v>180</v>
      </c>
      <c r="R717" s="103">
        <f t="shared" si="372"/>
        <v>180</v>
      </c>
      <c r="S717" s="151">
        <f t="shared" si="405"/>
        <v>180</v>
      </c>
      <c r="T717" s="151">
        <f t="shared" si="406"/>
        <v>180</v>
      </c>
      <c r="U717" s="151">
        <f t="shared" si="407"/>
        <v>180</v>
      </c>
      <c r="V717" s="151">
        <f t="shared" si="408"/>
        <v>180</v>
      </c>
      <c r="W717" s="151">
        <f t="shared" si="409"/>
        <v>180</v>
      </c>
      <c r="X717" s="151">
        <f t="shared" si="410"/>
        <v>180</v>
      </c>
      <c r="Y717" s="155" t="s">
        <v>2292</v>
      </c>
      <c r="Z717" s="48" t="s">
        <v>2292</v>
      </c>
      <c r="AA717" s="206"/>
      <c r="AB717" s="123"/>
      <c r="AC717" s="123"/>
      <c r="AD717" s="29"/>
    </row>
    <row r="718" spans="1:30" s="122" customFormat="1" ht="18.75" customHeight="1" x14ac:dyDescent="0.3">
      <c r="A718" s="335"/>
      <c r="B718" s="334"/>
      <c r="C718" s="206" t="s">
        <v>2630</v>
      </c>
      <c r="D718" s="206" t="s">
        <v>2629</v>
      </c>
      <c r="E718" s="8">
        <v>100</v>
      </c>
      <c r="F718" s="2">
        <v>110</v>
      </c>
      <c r="G718" s="103">
        <v>110</v>
      </c>
      <c r="H718" s="103"/>
      <c r="I718" s="103">
        <v>150</v>
      </c>
      <c r="J718" s="260">
        <v>1</v>
      </c>
      <c r="K718" s="103"/>
      <c r="L718" s="151"/>
      <c r="M718" s="103"/>
      <c r="N718" s="65">
        <v>1</v>
      </c>
      <c r="O718" s="45">
        <f t="shared" ref="O718:O781" si="411">G718*N718</f>
        <v>110</v>
      </c>
      <c r="P718" s="151">
        <f t="shared" si="393"/>
        <v>110</v>
      </c>
      <c r="Q718" s="103">
        <f t="shared" ref="Q718:Q781" si="412">P718</f>
        <v>110</v>
      </c>
      <c r="R718" s="103">
        <f t="shared" ref="R718:R781" si="413">P718</f>
        <v>110</v>
      </c>
      <c r="S718" s="151">
        <f t="shared" si="405"/>
        <v>110</v>
      </c>
      <c r="T718" s="151">
        <f t="shared" si="406"/>
        <v>110</v>
      </c>
      <c r="U718" s="151">
        <f t="shared" si="407"/>
        <v>110</v>
      </c>
      <c r="V718" s="151">
        <f t="shared" si="408"/>
        <v>110</v>
      </c>
      <c r="W718" s="151">
        <f t="shared" si="409"/>
        <v>110</v>
      </c>
      <c r="X718" s="151">
        <f t="shared" si="410"/>
        <v>110</v>
      </c>
      <c r="Y718" s="155" t="s">
        <v>2292</v>
      </c>
      <c r="Z718" s="48" t="s">
        <v>2292</v>
      </c>
      <c r="AA718" s="206"/>
      <c r="AB718" s="123"/>
      <c r="AC718" s="123"/>
      <c r="AD718" s="29"/>
    </row>
    <row r="719" spans="1:30" s="122" customFormat="1" ht="37.5" x14ac:dyDescent="0.3">
      <c r="A719" s="326"/>
      <c r="B719" s="333"/>
      <c r="C719" s="206" t="s">
        <v>555</v>
      </c>
      <c r="D719" s="206" t="s">
        <v>2628</v>
      </c>
      <c r="E719" s="8">
        <v>150</v>
      </c>
      <c r="F719" s="2">
        <v>210</v>
      </c>
      <c r="G719" s="103">
        <v>210</v>
      </c>
      <c r="H719" s="103"/>
      <c r="I719" s="103">
        <v>300</v>
      </c>
      <c r="J719" s="260">
        <v>1</v>
      </c>
      <c r="K719" s="103"/>
      <c r="L719" s="151"/>
      <c r="M719" s="103"/>
      <c r="N719" s="65">
        <v>1</v>
      </c>
      <c r="O719" s="45">
        <f t="shared" si="411"/>
        <v>210</v>
      </c>
      <c r="P719" s="151">
        <f t="shared" si="393"/>
        <v>210</v>
      </c>
      <c r="Q719" s="103">
        <f t="shared" si="412"/>
        <v>210</v>
      </c>
      <c r="R719" s="103">
        <f t="shared" si="413"/>
        <v>210</v>
      </c>
      <c r="S719" s="151">
        <f t="shared" si="405"/>
        <v>210</v>
      </c>
      <c r="T719" s="151">
        <f t="shared" si="406"/>
        <v>210</v>
      </c>
      <c r="U719" s="151">
        <f t="shared" si="407"/>
        <v>210</v>
      </c>
      <c r="V719" s="151">
        <f t="shared" si="408"/>
        <v>210</v>
      </c>
      <c r="W719" s="151">
        <f t="shared" si="409"/>
        <v>210</v>
      </c>
      <c r="X719" s="151">
        <f t="shared" si="410"/>
        <v>210</v>
      </c>
      <c r="Y719" s="155" t="s">
        <v>2292</v>
      </c>
      <c r="Z719" s="48" t="s">
        <v>2292</v>
      </c>
      <c r="AA719" s="206"/>
      <c r="AB719" s="123"/>
      <c r="AC719" s="123"/>
      <c r="AD719" s="29"/>
    </row>
    <row r="720" spans="1:30" s="122" customFormat="1" x14ac:dyDescent="0.3">
      <c r="A720" s="325">
        <v>3</v>
      </c>
      <c r="B720" s="332" t="s">
        <v>556</v>
      </c>
      <c r="C720" s="206" t="s">
        <v>557</v>
      </c>
      <c r="D720" s="206" t="s">
        <v>2757</v>
      </c>
      <c r="E720" s="8">
        <v>100</v>
      </c>
      <c r="F720" s="2">
        <v>110</v>
      </c>
      <c r="G720" s="103">
        <v>110</v>
      </c>
      <c r="H720" s="103"/>
      <c r="I720" s="103">
        <v>150</v>
      </c>
      <c r="J720" s="260">
        <v>1</v>
      </c>
      <c r="K720" s="103"/>
      <c r="L720" s="151"/>
      <c r="M720" s="103"/>
      <c r="N720" s="65">
        <v>1</v>
      </c>
      <c r="O720" s="45">
        <f t="shared" si="411"/>
        <v>110</v>
      </c>
      <c r="P720" s="151">
        <f t="shared" si="393"/>
        <v>110</v>
      </c>
      <c r="Q720" s="103">
        <f t="shared" si="412"/>
        <v>110</v>
      </c>
      <c r="R720" s="103">
        <f t="shared" si="413"/>
        <v>110</v>
      </c>
      <c r="S720" s="151">
        <f t="shared" si="405"/>
        <v>110</v>
      </c>
      <c r="T720" s="151">
        <f t="shared" si="406"/>
        <v>110</v>
      </c>
      <c r="U720" s="151">
        <f t="shared" si="407"/>
        <v>110</v>
      </c>
      <c r="V720" s="151">
        <f t="shared" si="408"/>
        <v>110</v>
      </c>
      <c r="W720" s="151">
        <f t="shared" si="409"/>
        <v>110</v>
      </c>
      <c r="X720" s="151">
        <f t="shared" si="410"/>
        <v>110</v>
      </c>
      <c r="Y720" s="155" t="s">
        <v>2292</v>
      </c>
      <c r="Z720" s="48" t="s">
        <v>2292</v>
      </c>
      <c r="AA720" s="206"/>
      <c r="AB720" s="123"/>
      <c r="AC720" s="123"/>
      <c r="AD720" s="29"/>
    </row>
    <row r="721" spans="1:30" s="122" customFormat="1" x14ac:dyDescent="0.3">
      <c r="A721" s="335"/>
      <c r="B721" s="334"/>
      <c r="C721" s="206" t="s">
        <v>558</v>
      </c>
      <c r="D721" s="206" t="s">
        <v>2758</v>
      </c>
      <c r="E721" s="8">
        <v>150</v>
      </c>
      <c r="F721" s="2">
        <v>180</v>
      </c>
      <c r="G721" s="103">
        <v>180</v>
      </c>
      <c r="H721" s="103"/>
      <c r="I721" s="103">
        <v>250</v>
      </c>
      <c r="J721" s="260">
        <v>1</v>
      </c>
      <c r="K721" s="103"/>
      <c r="L721" s="151"/>
      <c r="M721" s="103"/>
      <c r="N721" s="65">
        <v>1</v>
      </c>
      <c r="O721" s="45">
        <f t="shared" si="411"/>
        <v>180</v>
      </c>
      <c r="P721" s="151">
        <f t="shared" si="393"/>
        <v>180</v>
      </c>
      <c r="Q721" s="103">
        <f t="shared" si="412"/>
        <v>180</v>
      </c>
      <c r="R721" s="103">
        <f t="shared" si="413"/>
        <v>180</v>
      </c>
      <c r="S721" s="151">
        <f t="shared" si="405"/>
        <v>180</v>
      </c>
      <c r="T721" s="151">
        <f t="shared" si="406"/>
        <v>180</v>
      </c>
      <c r="U721" s="151">
        <f t="shared" si="407"/>
        <v>180</v>
      </c>
      <c r="V721" s="151">
        <f t="shared" si="408"/>
        <v>180</v>
      </c>
      <c r="W721" s="151">
        <f t="shared" si="409"/>
        <v>180</v>
      </c>
      <c r="X721" s="151">
        <f t="shared" si="410"/>
        <v>180</v>
      </c>
      <c r="Y721" s="155" t="s">
        <v>2292</v>
      </c>
      <c r="Z721" s="48" t="s">
        <v>2292</v>
      </c>
      <c r="AA721" s="206"/>
      <c r="AB721" s="123"/>
      <c r="AC721" s="123"/>
      <c r="AD721" s="29"/>
    </row>
    <row r="722" spans="1:30" s="122" customFormat="1" x14ac:dyDescent="0.3">
      <c r="A722" s="335"/>
      <c r="B722" s="334"/>
      <c r="C722" s="206" t="s">
        <v>558</v>
      </c>
      <c r="D722" s="206" t="s">
        <v>559</v>
      </c>
      <c r="E722" s="8">
        <v>200</v>
      </c>
      <c r="F722" s="2">
        <v>320</v>
      </c>
      <c r="G722" s="103">
        <v>320</v>
      </c>
      <c r="H722" s="103"/>
      <c r="I722" s="103">
        <v>450</v>
      </c>
      <c r="J722" s="260">
        <v>1</v>
      </c>
      <c r="K722" s="103"/>
      <c r="L722" s="151"/>
      <c r="M722" s="103"/>
      <c r="N722" s="65">
        <v>1</v>
      </c>
      <c r="O722" s="45">
        <f t="shared" si="411"/>
        <v>320</v>
      </c>
      <c r="P722" s="151">
        <f t="shared" si="393"/>
        <v>320</v>
      </c>
      <c r="Q722" s="103">
        <f t="shared" si="412"/>
        <v>320</v>
      </c>
      <c r="R722" s="103">
        <f t="shared" si="413"/>
        <v>320</v>
      </c>
      <c r="S722" s="151">
        <f t="shared" si="405"/>
        <v>320</v>
      </c>
      <c r="T722" s="151">
        <f t="shared" si="406"/>
        <v>320</v>
      </c>
      <c r="U722" s="151">
        <f t="shared" si="407"/>
        <v>320</v>
      </c>
      <c r="V722" s="151">
        <f t="shared" si="408"/>
        <v>320</v>
      </c>
      <c r="W722" s="151">
        <f t="shared" si="409"/>
        <v>320</v>
      </c>
      <c r="X722" s="151">
        <f t="shared" si="410"/>
        <v>320</v>
      </c>
      <c r="Y722" s="155" t="s">
        <v>2292</v>
      </c>
      <c r="Z722" s="48" t="s">
        <v>2292</v>
      </c>
      <c r="AA722" s="206"/>
      <c r="AB722" s="123"/>
      <c r="AC722" s="123"/>
      <c r="AD722" s="29"/>
    </row>
    <row r="723" spans="1:30" s="122" customFormat="1" ht="40.5" customHeight="1" x14ac:dyDescent="0.3">
      <c r="A723" s="335"/>
      <c r="B723" s="334"/>
      <c r="C723" s="206" t="s">
        <v>560</v>
      </c>
      <c r="D723" s="206"/>
      <c r="E723" s="8">
        <v>90</v>
      </c>
      <c r="F723" s="2">
        <v>110</v>
      </c>
      <c r="G723" s="103">
        <v>110</v>
      </c>
      <c r="H723" s="103"/>
      <c r="I723" s="103">
        <v>160</v>
      </c>
      <c r="J723" s="260">
        <v>1</v>
      </c>
      <c r="K723" s="103"/>
      <c r="L723" s="151"/>
      <c r="M723" s="103"/>
      <c r="N723" s="65">
        <v>1</v>
      </c>
      <c r="O723" s="45">
        <f t="shared" si="411"/>
        <v>110</v>
      </c>
      <c r="P723" s="151">
        <f t="shared" si="393"/>
        <v>110</v>
      </c>
      <c r="Q723" s="103">
        <f t="shared" si="412"/>
        <v>110</v>
      </c>
      <c r="R723" s="103">
        <f t="shared" si="413"/>
        <v>110</v>
      </c>
      <c r="S723" s="151">
        <f t="shared" si="405"/>
        <v>110</v>
      </c>
      <c r="T723" s="151">
        <f t="shared" si="406"/>
        <v>110</v>
      </c>
      <c r="U723" s="151">
        <f t="shared" si="407"/>
        <v>110</v>
      </c>
      <c r="V723" s="151">
        <f t="shared" si="408"/>
        <v>110</v>
      </c>
      <c r="W723" s="151">
        <f t="shared" si="409"/>
        <v>110</v>
      </c>
      <c r="X723" s="151">
        <f t="shared" si="410"/>
        <v>110</v>
      </c>
      <c r="Y723" s="155" t="s">
        <v>2292</v>
      </c>
      <c r="Z723" s="48" t="s">
        <v>2292</v>
      </c>
      <c r="AA723" s="206"/>
      <c r="AB723" s="123"/>
      <c r="AC723" s="123"/>
      <c r="AD723" s="29"/>
    </row>
    <row r="724" spans="1:30" s="122" customFormat="1" x14ac:dyDescent="0.3">
      <c r="A724" s="335"/>
      <c r="B724" s="334"/>
      <c r="C724" s="206" t="s">
        <v>561</v>
      </c>
      <c r="D724" s="206"/>
      <c r="E724" s="8">
        <v>90</v>
      </c>
      <c r="F724" s="2">
        <v>110</v>
      </c>
      <c r="G724" s="103">
        <v>110</v>
      </c>
      <c r="H724" s="103"/>
      <c r="I724" s="103">
        <v>160</v>
      </c>
      <c r="J724" s="260">
        <v>1</v>
      </c>
      <c r="K724" s="103"/>
      <c r="L724" s="151"/>
      <c r="M724" s="103"/>
      <c r="N724" s="65">
        <v>1</v>
      </c>
      <c r="O724" s="45">
        <f t="shared" si="411"/>
        <v>110</v>
      </c>
      <c r="P724" s="151">
        <f t="shared" si="393"/>
        <v>110</v>
      </c>
      <c r="Q724" s="103">
        <f t="shared" si="412"/>
        <v>110</v>
      </c>
      <c r="R724" s="103">
        <f t="shared" si="413"/>
        <v>110</v>
      </c>
      <c r="S724" s="151">
        <f t="shared" si="405"/>
        <v>110</v>
      </c>
      <c r="T724" s="151">
        <f t="shared" si="406"/>
        <v>110</v>
      </c>
      <c r="U724" s="151">
        <f t="shared" si="407"/>
        <v>110</v>
      </c>
      <c r="V724" s="151">
        <f t="shared" si="408"/>
        <v>110</v>
      </c>
      <c r="W724" s="151">
        <f t="shared" si="409"/>
        <v>110</v>
      </c>
      <c r="X724" s="151">
        <f t="shared" si="410"/>
        <v>110</v>
      </c>
      <c r="Y724" s="155" t="s">
        <v>2292</v>
      </c>
      <c r="Z724" s="48" t="s">
        <v>2292</v>
      </c>
      <c r="AA724" s="206"/>
      <c r="AB724" s="123"/>
      <c r="AC724" s="123"/>
      <c r="AD724" s="29"/>
    </row>
    <row r="725" spans="1:30" s="122" customFormat="1" ht="37.5" x14ac:dyDescent="0.3">
      <c r="A725" s="335"/>
      <c r="B725" s="334"/>
      <c r="C725" s="206" t="s">
        <v>3061</v>
      </c>
      <c r="D725" s="206"/>
      <c r="E725" s="8">
        <v>90</v>
      </c>
      <c r="F725" s="2">
        <v>110</v>
      </c>
      <c r="G725" s="103">
        <v>110</v>
      </c>
      <c r="H725" s="103"/>
      <c r="I725" s="103">
        <v>160</v>
      </c>
      <c r="J725" s="260">
        <v>1</v>
      </c>
      <c r="K725" s="103"/>
      <c r="L725" s="151"/>
      <c r="M725" s="103"/>
      <c r="N725" s="65">
        <v>1</v>
      </c>
      <c r="O725" s="45">
        <f t="shared" si="411"/>
        <v>110</v>
      </c>
      <c r="P725" s="151">
        <f t="shared" si="393"/>
        <v>110</v>
      </c>
      <c r="Q725" s="103">
        <f t="shared" si="412"/>
        <v>110</v>
      </c>
      <c r="R725" s="103">
        <f t="shared" si="413"/>
        <v>110</v>
      </c>
      <c r="S725" s="151">
        <f t="shared" si="405"/>
        <v>110</v>
      </c>
      <c r="T725" s="151">
        <f t="shared" si="406"/>
        <v>110</v>
      </c>
      <c r="U725" s="151">
        <f t="shared" si="407"/>
        <v>110</v>
      </c>
      <c r="V725" s="151">
        <f t="shared" si="408"/>
        <v>110</v>
      </c>
      <c r="W725" s="151">
        <f t="shared" si="409"/>
        <v>110</v>
      </c>
      <c r="X725" s="151">
        <f t="shared" si="410"/>
        <v>110</v>
      </c>
      <c r="Y725" s="155" t="s">
        <v>2292</v>
      </c>
      <c r="Z725" s="48" t="s">
        <v>2292</v>
      </c>
      <c r="AA725" s="206" t="s">
        <v>2986</v>
      </c>
      <c r="AB725" s="123"/>
      <c r="AC725" s="123"/>
      <c r="AD725" s="29"/>
    </row>
    <row r="726" spans="1:30" s="122" customFormat="1" x14ac:dyDescent="0.3">
      <c r="A726" s="335"/>
      <c r="B726" s="334"/>
      <c r="C726" s="206" t="s">
        <v>562</v>
      </c>
      <c r="D726" s="206"/>
      <c r="E726" s="8">
        <v>90</v>
      </c>
      <c r="F726" s="2">
        <v>110</v>
      </c>
      <c r="G726" s="103">
        <v>110</v>
      </c>
      <c r="H726" s="103"/>
      <c r="I726" s="103">
        <v>160</v>
      </c>
      <c r="J726" s="260">
        <v>1</v>
      </c>
      <c r="K726" s="103"/>
      <c r="L726" s="151"/>
      <c r="M726" s="103"/>
      <c r="N726" s="65">
        <v>1</v>
      </c>
      <c r="O726" s="45">
        <f t="shared" si="411"/>
        <v>110</v>
      </c>
      <c r="P726" s="151">
        <f t="shared" si="393"/>
        <v>110</v>
      </c>
      <c r="Q726" s="103">
        <f t="shared" si="412"/>
        <v>110</v>
      </c>
      <c r="R726" s="103">
        <f t="shared" si="413"/>
        <v>110</v>
      </c>
      <c r="S726" s="151">
        <f t="shared" si="405"/>
        <v>110</v>
      </c>
      <c r="T726" s="151">
        <f t="shared" si="406"/>
        <v>110</v>
      </c>
      <c r="U726" s="151">
        <f t="shared" si="407"/>
        <v>110</v>
      </c>
      <c r="V726" s="151">
        <f t="shared" si="408"/>
        <v>110</v>
      </c>
      <c r="W726" s="151">
        <f t="shared" si="409"/>
        <v>110</v>
      </c>
      <c r="X726" s="151">
        <f t="shared" si="410"/>
        <v>110</v>
      </c>
      <c r="Y726" s="155" t="s">
        <v>2292</v>
      </c>
      <c r="Z726" s="48" t="s">
        <v>2292</v>
      </c>
      <c r="AA726" s="206"/>
      <c r="AB726" s="123"/>
      <c r="AC726" s="123"/>
      <c r="AD726" s="29"/>
    </row>
    <row r="727" spans="1:30" s="122" customFormat="1" x14ac:dyDescent="0.3">
      <c r="A727" s="335"/>
      <c r="B727" s="334"/>
      <c r="C727" s="206" t="s">
        <v>563</v>
      </c>
      <c r="D727" s="206"/>
      <c r="E727" s="8">
        <v>90</v>
      </c>
      <c r="F727" s="2">
        <v>110</v>
      </c>
      <c r="G727" s="103">
        <v>110</v>
      </c>
      <c r="H727" s="103"/>
      <c r="I727" s="103">
        <v>160</v>
      </c>
      <c r="J727" s="260">
        <v>1</v>
      </c>
      <c r="K727" s="103"/>
      <c r="L727" s="151"/>
      <c r="M727" s="103"/>
      <c r="N727" s="65">
        <v>1</v>
      </c>
      <c r="O727" s="45">
        <f t="shared" si="411"/>
        <v>110</v>
      </c>
      <c r="P727" s="151">
        <f t="shared" si="393"/>
        <v>110</v>
      </c>
      <c r="Q727" s="103">
        <f t="shared" si="412"/>
        <v>110</v>
      </c>
      <c r="R727" s="103">
        <f t="shared" si="413"/>
        <v>110</v>
      </c>
      <c r="S727" s="151">
        <f t="shared" si="405"/>
        <v>110</v>
      </c>
      <c r="T727" s="151">
        <f t="shared" si="406"/>
        <v>110</v>
      </c>
      <c r="U727" s="151">
        <f t="shared" si="407"/>
        <v>110</v>
      </c>
      <c r="V727" s="151">
        <f t="shared" si="408"/>
        <v>110</v>
      </c>
      <c r="W727" s="151">
        <f t="shared" si="409"/>
        <v>110</v>
      </c>
      <c r="X727" s="151">
        <f t="shared" si="410"/>
        <v>110</v>
      </c>
      <c r="Y727" s="155" t="s">
        <v>2292</v>
      </c>
      <c r="Z727" s="48" t="s">
        <v>2292</v>
      </c>
      <c r="AA727" s="206"/>
      <c r="AB727" s="123"/>
      <c r="AC727" s="123"/>
      <c r="AD727" s="29"/>
    </row>
    <row r="728" spans="1:30" s="122" customFormat="1" x14ac:dyDescent="0.3">
      <c r="A728" s="335"/>
      <c r="B728" s="334"/>
      <c r="C728" s="206" t="s">
        <v>564</v>
      </c>
      <c r="D728" s="206"/>
      <c r="E728" s="8">
        <v>90</v>
      </c>
      <c r="F728" s="2">
        <v>110</v>
      </c>
      <c r="G728" s="103">
        <v>110</v>
      </c>
      <c r="H728" s="103"/>
      <c r="I728" s="103">
        <v>160</v>
      </c>
      <c r="J728" s="260">
        <v>1</v>
      </c>
      <c r="K728" s="103"/>
      <c r="L728" s="151"/>
      <c r="M728" s="103"/>
      <c r="N728" s="65">
        <v>1</v>
      </c>
      <c r="O728" s="45">
        <f t="shared" si="411"/>
        <v>110</v>
      </c>
      <c r="P728" s="151">
        <f t="shared" si="393"/>
        <v>110</v>
      </c>
      <c r="Q728" s="103">
        <f t="shared" si="412"/>
        <v>110</v>
      </c>
      <c r="R728" s="103">
        <f t="shared" si="413"/>
        <v>110</v>
      </c>
      <c r="S728" s="151">
        <f t="shared" si="405"/>
        <v>110</v>
      </c>
      <c r="T728" s="151">
        <f t="shared" si="406"/>
        <v>110</v>
      </c>
      <c r="U728" s="151">
        <f t="shared" si="407"/>
        <v>110</v>
      </c>
      <c r="V728" s="151">
        <f t="shared" si="408"/>
        <v>110</v>
      </c>
      <c r="W728" s="151">
        <f t="shared" si="409"/>
        <v>110</v>
      </c>
      <c r="X728" s="151">
        <f t="shared" si="410"/>
        <v>110</v>
      </c>
      <c r="Y728" s="155" t="s">
        <v>2292</v>
      </c>
      <c r="Z728" s="48" t="s">
        <v>2292</v>
      </c>
      <c r="AA728" s="206"/>
      <c r="AB728" s="123"/>
      <c r="AC728" s="123"/>
      <c r="AD728" s="29"/>
    </row>
    <row r="729" spans="1:30" s="122" customFormat="1" ht="18.75" customHeight="1" x14ac:dyDescent="0.3">
      <c r="A729" s="335"/>
      <c r="B729" s="334"/>
      <c r="C729" s="206" t="s">
        <v>565</v>
      </c>
      <c r="D729" s="206"/>
      <c r="E729" s="8">
        <v>90</v>
      </c>
      <c r="F729" s="2">
        <v>110</v>
      </c>
      <c r="G729" s="103">
        <v>110</v>
      </c>
      <c r="H729" s="103"/>
      <c r="I729" s="103">
        <v>160</v>
      </c>
      <c r="J729" s="260">
        <v>1</v>
      </c>
      <c r="K729" s="103"/>
      <c r="L729" s="151"/>
      <c r="M729" s="103"/>
      <c r="N729" s="65">
        <v>1</v>
      </c>
      <c r="O729" s="45">
        <f t="shared" si="411"/>
        <v>110</v>
      </c>
      <c r="P729" s="151">
        <f t="shared" si="393"/>
        <v>110</v>
      </c>
      <c r="Q729" s="103">
        <f t="shared" si="412"/>
        <v>110</v>
      </c>
      <c r="R729" s="103">
        <f t="shared" si="413"/>
        <v>110</v>
      </c>
      <c r="S729" s="151">
        <f t="shared" si="405"/>
        <v>110</v>
      </c>
      <c r="T729" s="151">
        <f t="shared" si="406"/>
        <v>110</v>
      </c>
      <c r="U729" s="151">
        <f t="shared" si="407"/>
        <v>110</v>
      </c>
      <c r="V729" s="151">
        <f t="shared" si="408"/>
        <v>110</v>
      </c>
      <c r="W729" s="151">
        <f t="shared" si="409"/>
        <v>110</v>
      </c>
      <c r="X729" s="151">
        <f t="shared" si="410"/>
        <v>110</v>
      </c>
      <c r="Y729" s="155" t="s">
        <v>2292</v>
      </c>
      <c r="Z729" s="48" t="s">
        <v>2292</v>
      </c>
      <c r="AA729" s="206"/>
      <c r="AB729" s="123"/>
      <c r="AC729" s="123"/>
      <c r="AD729" s="29"/>
    </row>
    <row r="730" spans="1:30" s="122" customFormat="1" ht="18.75" customHeight="1" x14ac:dyDescent="0.3">
      <c r="A730" s="335"/>
      <c r="B730" s="334"/>
      <c r="C730" s="206" t="s">
        <v>566</v>
      </c>
      <c r="D730" s="206"/>
      <c r="E730" s="8">
        <v>90</v>
      </c>
      <c r="F730" s="2">
        <v>110</v>
      </c>
      <c r="G730" s="103">
        <v>110</v>
      </c>
      <c r="H730" s="103"/>
      <c r="I730" s="103">
        <v>160</v>
      </c>
      <c r="J730" s="260">
        <v>1</v>
      </c>
      <c r="K730" s="103"/>
      <c r="L730" s="151"/>
      <c r="M730" s="103"/>
      <c r="N730" s="65">
        <v>1</v>
      </c>
      <c r="O730" s="45">
        <f t="shared" si="411"/>
        <v>110</v>
      </c>
      <c r="P730" s="151">
        <f t="shared" si="393"/>
        <v>110</v>
      </c>
      <c r="Q730" s="103">
        <f t="shared" si="412"/>
        <v>110</v>
      </c>
      <c r="R730" s="103">
        <f t="shared" si="413"/>
        <v>110</v>
      </c>
      <c r="S730" s="151">
        <f t="shared" si="405"/>
        <v>110</v>
      </c>
      <c r="T730" s="151">
        <f t="shared" si="406"/>
        <v>110</v>
      </c>
      <c r="U730" s="151">
        <f t="shared" si="407"/>
        <v>110</v>
      </c>
      <c r="V730" s="151">
        <f t="shared" si="408"/>
        <v>110</v>
      </c>
      <c r="W730" s="151">
        <f t="shared" si="409"/>
        <v>110</v>
      </c>
      <c r="X730" s="151">
        <f t="shared" si="410"/>
        <v>110</v>
      </c>
      <c r="Y730" s="155" t="s">
        <v>2292</v>
      </c>
      <c r="Z730" s="48" t="s">
        <v>2292</v>
      </c>
      <c r="AA730" s="206"/>
      <c r="AB730" s="123"/>
      <c r="AC730" s="123"/>
      <c r="AD730" s="29"/>
    </row>
    <row r="731" spans="1:30" s="122" customFormat="1" ht="18.75" customHeight="1" x14ac:dyDescent="0.3">
      <c r="A731" s="335"/>
      <c r="B731" s="334"/>
      <c r="C731" s="206" t="s">
        <v>567</v>
      </c>
      <c r="D731" s="206"/>
      <c r="E731" s="8">
        <v>90</v>
      </c>
      <c r="F731" s="2">
        <v>110</v>
      </c>
      <c r="G731" s="103">
        <v>110</v>
      </c>
      <c r="H731" s="103"/>
      <c r="I731" s="103">
        <v>160</v>
      </c>
      <c r="J731" s="260">
        <v>1</v>
      </c>
      <c r="K731" s="103"/>
      <c r="L731" s="151"/>
      <c r="M731" s="103"/>
      <c r="N731" s="65">
        <v>1</v>
      </c>
      <c r="O731" s="45">
        <f t="shared" si="411"/>
        <v>110</v>
      </c>
      <c r="P731" s="151">
        <f t="shared" si="393"/>
        <v>110</v>
      </c>
      <c r="Q731" s="103">
        <f t="shared" si="412"/>
        <v>110</v>
      </c>
      <c r="R731" s="103">
        <f t="shared" si="413"/>
        <v>110</v>
      </c>
      <c r="S731" s="151">
        <f t="shared" si="405"/>
        <v>110</v>
      </c>
      <c r="T731" s="151">
        <f t="shared" si="406"/>
        <v>110</v>
      </c>
      <c r="U731" s="151">
        <f t="shared" si="407"/>
        <v>110</v>
      </c>
      <c r="V731" s="151">
        <f t="shared" si="408"/>
        <v>110</v>
      </c>
      <c r="W731" s="151">
        <f t="shared" si="409"/>
        <v>110</v>
      </c>
      <c r="X731" s="151">
        <f t="shared" si="410"/>
        <v>110</v>
      </c>
      <c r="Y731" s="155" t="s">
        <v>2292</v>
      </c>
      <c r="Z731" s="48" t="s">
        <v>2292</v>
      </c>
      <c r="AA731" s="206"/>
      <c r="AB731" s="123"/>
      <c r="AC731" s="123"/>
      <c r="AD731" s="29"/>
    </row>
    <row r="732" spans="1:30" s="122" customFormat="1" ht="18.75" customHeight="1" x14ac:dyDescent="0.3">
      <c r="A732" s="335"/>
      <c r="B732" s="334"/>
      <c r="C732" s="206" t="s">
        <v>568</v>
      </c>
      <c r="D732" s="206"/>
      <c r="E732" s="8">
        <v>90</v>
      </c>
      <c r="F732" s="2">
        <v>110</v>
      </c>
      <c r="G732" s="103">
        <v>110</v>
      </c>
      <c r="H732" s="103"/>
      <c r="I732" s="103">
        <v>160</v>
      </c>
      <c r="J732" s="260">
        <v>1</v>
      </c>
      <c r="K732" s="103"/>
      <c r="L732" s="151"/>
      <c r="M732" s="103"/>
      <c r="N732" s="65">
        <v>1</v>
      </c>
      <c r="O732" s="45">
        <f t="shared" si="411"/>
        <v>110</v>
      </c>
      <c r="P732" s="151">
        <f t="shared" si="393"/>
        <v>110</v>
      </c>
      <c r="Q732" s="103">
        <f t="shared" si="412"/>
        <v>110</v>
      </c>
      <c r="R732" s="103">
        <f t="shared" si="413"/>
        <v>110</v>
      </c>
      <c r="S732" s="151">
        <f t="shared" si="405"/>
        <v>110</v>
      </c>
      <c r="T732" s="151">
        <f t="shared" si="406"/>
        <v>110</v>
      </c>
      <c r="U732" s="151">
        <f t="shared" si="407"/>
        <v>110</v>
      </c>
      <c r="V732" s="151">
        <f t="shared" si="408"/>
        <v>110</v>
      </c>
      <c r="W732" s="151">
        <f t="shared" si="409"/>
        <v>110</v>
      </c>
      <c r="X732" s="151">
        <f t="shared" si="410"/>
        <v>110</v>
      </c>
      <c r="Y732" s="155" t="s">
        <v>2292</v>
      </c>
      <c r="Z732" s="48" t="s">
        <v>2292</v>
      </c>
      <c r="AA732" s="206"/>
      <c r="AB732" s="123"/>
      <c r="AC732" s="123"/>
      <c r="AD732" s="29"/>
    </row>
    <row r="733" spans="1:30" s="122" customFormat="1" ht="18.75" customHeight="1" x14ac:dyDescent="0.3">
      <c r="A733" s="335"/>
      <c r="B733" s="334"/>
      <c r="C733" s="206" t="s">
        <v>569</v>
      </c>
      <c r="D733" s="206"/>
      <c r="E733" s="8">
        <v>90</v>
      </c>
      <c r="F733" s="2">
        <v>110</v>
      </c>
      <c r="G733" s="103">
        <v>110</v>
      </c>
      <c r="H733" s="103"/>
      <c r="I733" s="103">
        <v>160</v>
      </c>
      <c r="J733" s="260">
        <v>1</v>
      </c>
      <c r="K733" s="103"/>
      <c r="L733" s="151"/>
      <c r="M733" s="103"/>
      <c r="N733" s="65">
        <v>1</v>
      </c>
      <c r="O733" s="45">
        <f t="shared" si="411"/>
        <v>110</v>
      </c>
      <c r="P733" s="151">
        <f t="shared" si="393"/>
        <v>110</v>
      </c>
      <c r="Q733" s="103">
        <f t="shared" si="412"/>
        <v>110</v>
      </c>
      <c r="R733" s="103">
        <f t="shared" si="413"/>
        <v>110</v>
      </c>
      <c r="S733" s="151">
        <f t="shared" si="405"/>
        <v>110</v>
      </c>
      <c r="T733" s="151">
        <f t="shared" si="406"/>
        <v>110</v>
      </c>
      <c r="U733" s="151">
        <f t="shared" si="407"/>
        <v>110</v>
      </c>
      <c r="V733" s="151">
        <f t="shared" si="408"/>
        <v>110</v>
      </c>
      <c r="W733" s="151">
        <f t="shared" si="409"/>
        <v>110</v>
      </c>
      <c r="X733" s="151">
        <f t="shared" si="410"/>
        <v>110</v>
      </c>
      <c r="Y733" s="155" t="s">
        <v>2292</v>
      </c>
      <c r="Z733" s="48" t="s">
        <v>2292</v>
      </c>
      <c r="AA733" s="206"/>
      <c r="AB733" s="123"/>
      <c r="AC733" s="123"/>
      <c r="AD733" s="29"/>
    </row>
    <row r="734" spans="1:30" s="122" customFormat="1" ht="18.75" customHeight="1" x14ac:dyDescent="0.3">
      <c r="A734" s="335"/>
      <c r="B734" s="334"/>
      <c r="C734" s="206" t="s">
        <v>570</v>
      </c>
      <c r="D734" s="206"/>
      <c r="E734" s="8">
        <v>90</v>
      </c>
      <c r="F734" s="2">
        <v>110</v>
      </c>
      <c r="G734" s="103">
        <v>110</v>
      </c>
      <c r="H734" s="103"/>
      <c r="I734" s="103">
        <v>160</v>
      </c>
      <c r="J734" s="260">
        <v>1</v>
      </c>
      <c r="K734" s="103"/>
      <c r="L734" s="151"/>
      <c r="M734" s="103"/>
      <c r="N734" s="65">
        <v>1</v>
      </c>
      <c r="O734" s="45">
        <f t="shared" si="411"/>
        <v>110</v>
      </c>
      <c r="P734" s="151">
        <f t="shared" si="393"/>
        <v>110</v>
      </c>
      <c r="Q734" s="103">
        <f t="shared" si="412"/>
        <v>110</v>
      </c>
      <c r="R734" s="103">
        <f t="shared" si="413"/>
        <v>110</v>
      </c>
      <c r="S734" s="151">
        <f t="shared" si="405"/>
        <v>110</v>
      </c>
      <c r="T734" s="151">
        <f t="shared" si="406"/>
        <v>110</v>
      </c>
      <c r="U734" s="151">
        <f t="shared" si="407"/>
        <v>110</v>
      </c>
      <c r="V734" s="151">
        <f t="shared" si="408"/>
        <v>110</v>
      </c>
      <c r="W734" s="151">
        <f t="shared" si="409"/>
        <v>110</v>
      </c>
      <c r="X734" s="151">
        <f t="shared" si="410"/>
        <v>110</v>
      </c>
      <c r="Y734" s="155" t="s">
        <v>2292</v>
      </c>
      <c r="Z734" s="48" t="s">
        <v>2292</v>
      </c>
      <c r="AA734" s="206"/>
      <c r="AB734" s="123"/>
      <c r="AC734" s="123"/>
      <c r="AD734" s="29"/>
    </row>
    <row r="735" spans="1:30" s="122" customFormat="1" ht="18.75" customHeight="1" x14ac:dyDescent="0.3">
      <c r="A735" s="335"/>
      <c r="B735" s="334"/>
      <c r="C735" s="206" t="s">
        <v>571</v>
      </c>
      <c r="D735" s="206"/>
      <c r="E735" s="8">
        <v>90</v>
      </c>
      <c r="F735" s="2">
        <v>110</v>
      </c>
      <c r="G735" s="103">
        <v>110</v>
      </c>
      <c r="H735" s="103"/>
      <c r="I735" s="103">
        <v>160</v>
      </c>
      <c r="J735" s="260">
        <v>1</v>
      </c>
      <c r="K735" s="103"/>
      <c r="L735" s="151"/>
      <c r="M735" s="103"/>
      <c r="N735" s="65">
        <v>1</v>
      </c>
      <c r="O735" s="45">
        <f t="shared" si="411"/>
        <v>110</v>
      </c>
      <c r="P735" s="151">
        <f t="shared" si="393"/>
        <v>110</v>
      </c>
      <c r="Q735" s="103">
        <f t="shared" si="412"/>
        <v>110</v>
      </c>
      <c r="R735" s="103">
        <f t="shared" si="413"/>
        <v>110</v>
      </c>
      <c r="S735" s="151">
        <f t="shared" si="405"/>
        <v>110</v>
      </c>
      <c r="T735" s="151">
        <f t="shared" si="406"/>
        <v>110</v>
      </c>
      <c r="U735" s="151">
        <f t="shared" si="407"/>
        <v>110</v>
      </c>
      <c r="V735" s="151">
        <f t="shared" si="408"/>
        <v>110</v>
      </c>
      <c r="W735" s="151">
        <f t="shared" si="409"/>
        <v>110</v>
      </c>
      <c r="X735" s="151">
        <f t="shared" si="410"/>
        <v>110</v>
      </c>
      <c r="Y735" s="155" t="s">
        <v>2292</v>
      </c>
      <c r="Z735" s="48" t="s">
        <v>2292</v>
      </c>
      <c r="AA735" s="206"/>
      <c r="AB735" s="123"/>
      <c r="AC735" s="123"/>
      <c r="AD735" s="29"/>
    </row>
    <row r="736" spans="1:30" s="122" customFormat="1" x14ac:dyDescent="0.3">
      <c r="A736" s="335"/>
      <c r="B736" s="334"/>
      <c r="C736" s="206" t="s">
        <v>572</v>
      </c>
      <c r="D736" s="206"/>
      <c r="E736" s="8">
        <v>90</v>
      </c>
      <c r="F736" s="2">
        <v>110</v>
      </c>
      <c r="G736" s="103">
        <v>110</v>
      </c>
      <c r="H736" s="103"/>
      <c r="I736" s="103">
        <v>160</v>
      </c>
      <c r="J736" s="260">
        <v>1</v>
      </c>
      <c r="K736" s="103"/>
      <c r="L736" s="151"/>
      <c r="M736" s="103"/>
      <c r="N736" s="65">
        <v>1</v>
      </c>
      <c r="O736" s="45">
        <f t="shared" si="411"/>
        <v>110</v>
      </c>
      <c r="P736" s="151">
        <f t="shared" si="393"/>
        <v>110</v>
      </c>
      <c r="Q736" s="103">
        <f t="shared" si="412"/>
        <v>110</v>
      </c>
      <c r="R736" s="103">
        <f t="shared" si="413"/>
        <v>110</v>
      </c>
      <c r="S736" s="151">
        <f t="shared" si="405"/>
        <v>110</v>
      </c>
      <c r="T736" s="151">
        <f t="shared" si="406"/>
        <v>110</v>
      </c>
      <c r="U736" s="151">
        <f t="shared" si="407"/>
        <v>110</v>
      </c>
      <c r="V736" s="151">
        <f t="shared" si="408"/>
        <v>110</v>
      </c>
      <c r="W736" s="151">
        <f t="shared" si="409"/>
        <v>110</v>
      </c>
      <c r="X736" s="151">
        <f t="shared" si="410"/>
        <v>110</v>
      </c>
      <c r="Y736" s="155" t="s">
        <v>2292</v>
      </c>
      <c r="Z736" s="48" t="s">
        <v>2292</v>
      </c>
      <c r="AA736" s="206"/>
      <c r="AB736" s="123"/>
      <c r="AC736" s="123"/>
      <c r="AD736" s="29"/>
    </row>
    <row r="737" spans="1:30" s="122" customFormat="1" ht="37.5" x14ac:dyDescent="0.3">
      <c r="A737" s="335"/>
      <c r="B737" s="334"/>
      <c r="C737" s="206" t="s">
        <v>573</v>
      </c>
      <c r="D737" s="206"/>
      <c r="E737" s="8">
        <v>90</v>
      </c>
      <c r="F737" s="2">
        <v>110</v>
      </c>
      <c r="G737" s="103">
        <v>110</v>
      </c>
      <c r="H737" s="103"/>
      <c r="I737" s="103">
        <v>160</v>
      </c>
      <c r="J737" s="260">
        <v>1</v>
      </c>
      <c r="K737" s="103"/>
      <c r="L737" s="151"/>
      <c r="M737" s="103"/>
      <c r="N737" s="65">
        <v>1</v>
      </c>
      <c r="O737" s="45">
        <f t="shared" si="411"/>
        <v>110</v>
      </c>
      <c r="P737" s="151">
        <f t="shared" si="393"/>
        <v>110</v>
      </c>
      <c r="Q737" s="103">
        <f t="shared" si="412"/>
        <v>110</v>
      </c>
      <c r="R737" s="103">
        <f t="shared" si="413"/>
        <v>110</v>
      </c>
      <c r="S737" s="151">
        <f t="shared" si="405"/>
        <v>110</v>
      </c>
      <c r="T737" s="151">
        <f t="shared" si="406"/>
        <v>110</v>
      </c>
      <c r="U737" s="151">
        <f t="shared" si="407"/>
        <v>110</v>
      </c>
      <c r="V737" s="151">
        <f t="shared" si="408"/>
        <v>110</v>
      </c>
      <c r="W737" s="151">
        <f t="shared" si="409"/>
        <v>110</v>
      </c>
      <c r="X737" s="151">
        <f t="shared" si="410"/>
        <v>110</v>
      </c>
      <c r="Y737" s="155" t="s">
        <v>2292</v>
      </c>
      <c r="Z737" s="48" t="s">
        <v>2292</v>
      </c>
      <c r="AA737" s="206"/>
      <c r="AB737" s="123"/>
      <c r="AC737" s="123"/>
      <c r="AD737" s="29"/>
    </row>
    <row r="738" spans="1:30" s="122" customFormat="1" ht="37.5" x14ac:dyDescent="0.3">
      <c r="A738" s="335"/>
      <c r="B738" s="334"/>
      <c r="C738" s="206" t="s">
        <v>2759</v>
      </c>
      <c r="D738" s="206"/>
      <c r="E738" s="8">
        <v>90</v>
      </c>
      <c r="F738" s="2">
        <v>110</v>
      </c>
      <c r="G738" s="103">
        <v>110</v>
      </c>
      <c r="H738" s="103"/>
      <c r="I738" s="103">
        <v>160</v>
      </c>
      <c r="J738" s="260">
        <v>1</v>
      </c>
      <c r="K738" s="103"/>
      <c r="L738" s="151"/>
      <c r="M738" s="103"/>
      <c r="N738" s="65">
        <v>1</v>
      </c>
      <c r="O738" s="45">
        <f t="shared" si="411"/>
        <v>110</v>
      </c>
      <c r="P738" s="151">
        <f t="shared" si="393"/>
        <v>110</v>
      </c>
      <c r="Q738" s="103">
        <f t="shared" si="412"/>
        <v>110</v>
      </c>
      <c r="R738" s="103">
        <f t="shared" si="413"/>
        <v>110</v>
      </c>
      <c r="S738" s="151">
        <f t="shared" si="405"/>
        <v>110</v>
      </c>
      <c r="T738" s="151">
        <f t="shared" si="406"/>
        <v>110</v>
      </c>
      <c r="U738" s="151">
        <f t="shared" si="407"/>
        <v>110</v>
      </c>
      <c r="V738" s="151">
        <f t="shared" si="408"/>
        <v>110</v>
      </c>
      <c r="W738" s="151">
        <f t="shared" si="409"/>
        <v>110</v>
      </c>
      <c r="X738" s="151">
        <f t="shared" si="410"/>
        <v>110</v>
      </c>
      <c r="Y738" s="155" t="s">
        <v>2292</v>
      </c>
      <c r="Z738" s="48" t="s">
        <v>2292</v>
      </c>
      <c r="AA738" s="206"/>
      <c r="AB738" s="123"/>
      <c r="AC738" s="123"/>
      <c r="AD738" s="29"/>
    </row>
    <row r="739" spans="1:30" s="122" customFormat="1" x14ac:dyDescent="0.3">
      <c r="A739" s="335"/>
      <c r="B739" s="334"/>
      <c r="C739" s="206" t="s">
        <v>574</v>
      </c>
      <c r="D739" s="206"/>
      <c r="E739" s="8">
        <v>90</v>
      </c>
      <c r="F739" s="2">
        <v>110</v>
      </c>
      <c r="G739" s="103">
        <v>110</v>
      </c>
      <c r="H739" s="103"/>
      <c r="I739" s="103">
        <v>160</v>
      </c>
      <c r="J739" s="260">
        <v>1</v>
      </c>
      <c r="K739" s="103"/>
      <c r="L739" s="151"/>
      <c r="M739" s="103"/>
      <c r="N739" s="65">
        <v>1</v>
      </c>
      <c r="O739" s="45">
        <f t="shared" si="411"/>
        <v>110</v>
      </c>
      <c r="P739" s="151">
        <f t="shared" si="393"/>
        <v>110</v>
      </c>
      <c r="Q739" s="103">
        <f t="shared" si="412"/>
        <v>110</v>
      </c>
      <c r="R739" s="103">
        <f t="shared" si="413"/>
        <v>110</v>
      </c>
      <c r="S739" s="151">
        <f t="shared" si="405"/>
        <v>110</v>
      </c>
      <c r="T739" s="151">
        <f t="shared" si="406"/>
        <v>110</v>
      </c>
      <c r="U739" s="151">
        <f t="shared" si="407"/>
        <v>110</v>
      </c>
      <c r="V739" s="151">
        <f t="shared" si="408"/>
        <v>110</v>
      </c>
      <c r="W739" s="151">
        <f t="shared" si="409"/>
        <v>110</v>
      </c>
      <c r="X739" s="151">
        <f t="shared" si="410"/>
        <v>110</v>
      </c>
      <c r="Y739" s="155" t="s">
        <v>2292</v>
      </c>
      <c r="Z739" s="48" t="s">
        <v>2292</v>
      </c>
      <c r="AA739" s="206"/>
      <c r="AB739" s="123"/>
      <c r="AC739" s="123"/>
      <c r="AD739" s="29"/>
    </row>
    <row r="740" spans="1:30" s="122" customFormat="1" ht="37.5" x14ac:dyDescent="0.3">
      <c r="A740" s="335"/>
      <c r="B740" s="334"/>
      <c r="C740" s="206" t="s">
        <v>3062</v>
      </c>
      <c r="D740" s="206"/>
      <c r="E740" s="8">
        <v>90</v>
      </c>
      <c r="F740" s="2">
        <v>110</v>
      </c>
      <c r="G740" s="103">
        <v>110</v>
      </c>
      <c r="H740" s="103"/>
      <c r="I740" s="103">
        <v>160</v>
      </c>
      <c r="J740" s="260">
        <v>1</v>
      </c>
      <c r="K740" s="103"/>
      <c r="L740" s="151"/>
      <c r="M740" s="103"/>
      <c r="N740" s="65">
        <v>1</v>
      </c>
      <c r="O740" s="45">
        <f t="shared" si="411"/>
        <v>110</v>
      </c>
      <c r="P740" s="151">
        <f t="shared" si="393"/>
        <v>110</v>
      </c>
      <c r="Q740" s="103">
        <f t="shared" si="412"/>
        <v>110</v>
      </c>
      <c r="R740" s="103">
        <f t="shared" si="413"/>
        <v>110</v>
      </c>
      <c r="S740" s="151">
        <f t="shared" si="405"/>
        <v>110</v>
      </c>
      <c r="T740" s="151">
        <f t="shared" si="406"/>
        <v>110</v>
      </c>
      <c r="U740" s="151">
        <f t="shared" si="407"/>
        <v>110</v>
      </c>
      <c r="V740" s="151">
        <f t="shared" si="408"/>
        <v>110</v>
      </c>
      <c r="W740" s="151">
        <f t="shared" si="409"/>
        <v>110</v>
      </c>
      <c r="X740" s="151">
        <f t="shared" si="410"/>
        <v>110</v>
      </c>
      <c r="Y740" s="155" t="s">
        <v>2292</v>
      </c>
      <c r="Z740" s="48" t="s">
        <v>2292</v>
      </c>
      <c r="AA740" s="206" t="s">
        <v>2986</v>
      </c>
      <c r="AB740" s="123"/>
      <c r="AC740" s="123"/>
      <c r="AD740" s="29"/>
    </row>
    <row r="741" spans="1:30" s="122" customFormat="1" ht="37.5" x14ac:dyDescent="0.3">
      <c r="A741" s="335"/>
      <c r="B741" s="334"/>
      <c r="C741" s="206" t="s">
        <v>3060</v>
      </c>
      <c r="D741" s="206"/>
      <c r="E741" s="8"/>
      <c r="F741" s="8">
        <v>110</v>
      </c>
      <c r="G741" s="211">
        <v>110</v>
      </c>
      <c r="H741" s="103"/>
      <c r="I741" s="103">
        <v>160</v>
      </c>
      <c r="J741" s="260">
        <v>1</v>
      </c>
      <c r="K741" s="103"/>
      <c r="L741" s="151"/>
      <c r="M741" s="103"/>
      <c r="N741" s="65">
        <v>1</v>
      </c>
      <c r="O741" s="45">
        <f t="shared" si="411"/>
        <v>110</v>
      </c>
      <c r="P741" s="151">
        <f t="shared" si="393"/>
        <v>110</v>
      </c>
      <c r="Q741" s="103">
        <f t="shared" si="412"/>
        <v>110</v>
      </c>
      <c r="R741" s="103">
        <f t="shared" si="413"/>
        <v>110</v>
      </c>
      <c r="S741" s="151">
        <f t="shared" si="405"/>
        <v>110</v>
      </c>
      <c r="T741" s="151">
        <f t="shared" si="406"/>
        <v>110</v>
      </c>
      <c r="U741" s="151">
        <f t="shared" si="407"/>
        <v>110</v>
      </c>
      <c r="V741" s="151">
        <f t="shared" si="408"/>
        <v>110</v>
      </c>
      <c r="W741" s="151">
        <f t="shared" si="409"/>
        <v>110</v>
      </c>
      <c r="X741" s="151">
        <f t="shared" si="410"/>
        <v>110</v>
      </c>
      <c r="Y741" s="151">
        <f>S741</f>
        <v>110</v>
      </c>
      <c r="Z741" s="48" t="s">
        <v>108</v>
      </c>
      <c r="AA741" s="206" t="s">
        <v>3043</v>
      </c>
      <c r="AB741" s="123"/>
      <c r="AC741" s="123"/>
      <c r="AD741" s="29"/>
    </row>
    <row r="742" spans="1:30" s="122" customFormat="1" ht="37.5" x14ac:dyDescent="0.3">
      <c r="A742" s="326"/>
      <c r="B742" s="333"/>
      <c r="C742" s="206" t="s">
        <v>3063</v>
      </c>
      <c r="D742" s="206"/>
      <c r="E742" s="8">
        <v>90</v>
      </c>
      <c r="F742" s="2">
        <v>110</v>
      </c>
      <c r="G742" s="103">
        <v>110</v>
      </c>
      <c r="H742" s="103"/>
      <c r="I742" s="103">
        <v>160</v>
      </c>
      <c r="J742" s="260">
        <v>1</v>
      </c>
      <c r="K742" s="103"/>
      <c r="L742" s="151"/>
      <c r="M742" s="103"/>
      <c r="N742" s="65">
        <v>1</v>
      </c>
      <c r="O742" s="45">
        <f t="shared" si="411"/>
        <v>110</v>
      </c>
      <c r="P742" s="151">
        <f t="shared" si="393"/>
        <v>110</v>
      </c>
      <c r="Q742" s="103">
        <f t="shared" si="412"/>
        <v>110</v>
      </c>
      <c r="R742" s="103">
        <f t="shared" si="413"/>
        <v>110</v>
      </c>
      <c r="S742" s="151">
        <f t="shared" si="405"/>
        <v>110</v>
      </c>
      <c r="T742" s="151">
        <f t="shared" si="406"/>
        <v>110</v>
      </c>
      <c r="U742" s="151">
        <f t="shared" si="407"/>
        <v>110</v>
      </c>
      <c r="V742" s="151">
        <f t="shared" si="408"/>
        <v>110</v>
      </c>
      <c r="W742" s="151">
        <f t="shared" si="409"/>
        <v>110</v>
      </c>
      <c r="X742" s="151">
        <f t="shared" si="410"/>
        <v>110</v>
      </c>
      <c r="Y742" s="155" t="s">
        <v>2292</v>
      </c>
      <c r="Z742" s="48" t="s">
        <v>2292</v>
      </c>
      <c r="AA742" s="206" t="s">
        <v>2986</v>
      </c>
      <c r="AB742" s="123"/>
      <c r="AC742" s="123"/>
      <c r="AD742" s="29"/>
    </row>
    <row r="743" spans="1:30" s="122" customFormat="1" ht="37.5" x14ac:dyDescent="0.3">
      <c r="A743" s="211">
        <v>4</v>
      </c>
      <c r="B743" s="209" t="s">
        <v>2970</v>
      </c>
      <c r="C743" s="206"/>
      <c r="D743" s="206"/>
      <c r="E743" s="8"/>
      <c r="F743" s="2"/>
      <c r="G743" s="103">
        <v>110</v>
      </c>
      <c r="H743" s="103"/>
      <c r="I743" s="103">
        <v>160</v>
      </c>
      <c r="J743" s="260">
        <v>1</v>
      </c>
      <c r="K743" s="103"/>
      <c r="L743" s="151"/>
      <c r="M743" s="103"/>
      <c r="N743" s="65">
        <v>1</v>
      </c>
      <c r="O743" s="45">
        <f t="shared" si="411"/>
        <v>110</v>
      </c>
      <c r="P743" s="151">
        <f t="shared" si="393"/>
        <v>110</v>
      </c>
      <c r="Q743" s="103">
        <f t="shared" si="412"/>
        <v>110</v>
      </c>
      <c r="R743" s="103">
        <f t="shared" si="413"/>
        <v>110</v>
      </c>
      <c r="S743" s="151">
        <f t="shared" si="405"/>
        <v>110</v>
      </c>
      <c r="T743" s="151">
        <f t="shared" si="406"/>
        <v>110</v>
      </c>
      <c r="U743" s="151">
        <f t="shared" si="407"/>
        <v>110</v>
      </c>
      <c r="V743" s="151">
        <f t="shared" si="408"/>
        <v>110</v>
      </c>
      <c r="W743" s="151">
        <f t="shared" si="409"/>
        <v>110</v>
      </c>
      <c r="X743" s="151">
        <f t="shared" si="410"/>
        <v>110</v>
      </c>
      <c r="Y743" s="155" t="s">
        <v>2292</v>
      </c>
      <c r="Z743" s="48" t="s">
        <v>2292</v>
      </c>
      <c r="AA743" s="206"/>
      <c r="AB743" s="123"/>
      <c r="AC743" s="123"/>
      <c r="AD743" s="29"/>
    </row>
    <row r="744" spans="1:30" s="122" customFormat="1" x14ac:dyDescent="0.3">
      <c r="A744" s="213" t="s">
        <v>1332</v>
      </c>
      <c r="B744" s="15" t="s">
        <v>2760</v>
      </c>
      <c r="C744" s="15"/>
      <c r="D744" s="15"/>
      <c r="E744" s="16"/>
      <c r="F744" s="16"/>
      <c r="G744" s="103"/>
      <c r="H744" s="103"/>
      <c r="I744" s="103"/>
      <c r="J744" s="260"/>
      <c r="K744" s="103"/>
      <c r="L744" s="151"/>
      <c r="M744" s="103"/>
      <c r="N744" s="65"/>
      <c r="O744" s="45"/>
      <c r="P744" s="151"/>
      <c r="Q744" s="103"/>
      <c r="R744" s="103"/>
      <c r="S744" s="151"/>
      <c r="T744" s="151"/>
      <c r="U744" s="151"/>
      <c r="V744" s="151"/>
      <c r="W744" s="151"/>
      <c r="X744" s="151"/>
      <c r="Y744" s="151"/>
      <c r="Z744" s="48"/>
      <c r="AA744" s="206"/>
      <c r="AB744" s="29"/>
      <c r="AC744" s="29"/>
      <c r="AD744" s="29"/>
    </row>
    <row r="745" spans="1:30" s="122" customFormat="1" ht="18.75" customHeight="1" x14ac:dyDescent="0.3">
      <c r="A745" s="325">
        <v>1</v>
      </c>
      <c r="B745" s="332" t="s">
        <v>544</v>
      </c>
      <c r="C745" s="206" t="s">
        <v>1335</v>
      </c>
      <c r="D745" s="206" t="s">
        <v>1336</v>
      </c>
      <c r="E745" s="8">
        <v>120</v>
      </c>
      <c r="F745" s="2">
        <v>190</v>
      </c>
      <c r="G745" s="103">
        <v>200</v>
      </c>
      <c r="H745" s="103"/>
      <c r="I745" s="103">
        <v>280</v>
      </c>
      <c r="J745" s="260">
        <v>1</v>
      </c>
      <c r="K745" s="103"/>
      <c r="L745" s="151"/>
      <c r="M745" s="103"/>
      <c r="N745" s="65">
        <v>1</v>
      </c>
      <c r="O745" s="45">
        <f t="shared" si="411"/>
        <v>200</v>
      </c>
      <c r="P745" s="151">
        <f t="shared" si="393"/>
        <v>200</v>
      </c>
      <c r="Q745" s="103">
        <f t="shared" si="412"/>
        <v>200</v>
      </c>
      <c r="R745" s="103">
        <f t="shared" si="413"/>
        <v>200</v>
      </c>
      <c r="S745" s="151">
        <f>O745</f>
        <v>200</v>
      </c>
      <c r="T745" s="151">
        <f t="shared" ref="T745:V760" si="414">P745</f>
        <v>200</v>
      </c>
      <c r="U745" s="151">
        <f t="shared" si="414"/>
        <v>200</v>
      </c>
      <c r="V745" s="151">
        <f t="shared" si="414"/>
        <v>200</v>
      </c>
      <c r="W745" s="151">
        <f t="shared" ref="W745:W766" si="415">S745</f>
        <v>200</v>
      </c>
      <c r="X745" s="151">
        <f t="shared" ref="X745:X766" si="416">T745</f>
        <v>200</v>
      </c>
      <c r="Y745" s="155" t="s">
        <v>2292</v>
      </c>
      <c r="Z745" s="48" t="s">
        <v>2292</v>
      </c>
      <c r="AA745" s="206"/>
      <c r="AB745" s="29"/>
      <c r="AC745" s="29"/>
      <c r="AD745" s="29"/>
    </row>
    <row r="746" spans="1:30" s="122" customFormat="1" ht="18.75" customHeight="1" x14ac:dyDescent="0.3">
      <c r="A746" s="335"/>
      <c r="B746" s="334"/>
      <c r="C746" s="206" t="s">
        <v>1336</v>
      </c>
      <c r="D746" s="206" t="s">
        <v>1337</v>
      </c>
      <c r="E746" s="8">
        <v>200</v>
      </c>
      <c r="F746" s="2">
        <v>340</v>
      </c>
      <c r="G746" s="103">
        <v>340</v>
      </c>
      <c r="H746" s="103"/>
      <c r="I746" s="103">
        <v>490</v>
      </c>
      <c r="J746" s="260">
        <v>1</v>
      </c>
      <c r="K746" s="103"/>
      <c r="L746" s="151"/>
      <c r="M746" s="103"/>
      <c r="N746" s="65">
        <v>1</v>
      </c>
      <c r="O746" s="45">
        <f t="shared" si="411"/>
        <v>340</v>
      </c>
      <c r="P746" s="151">
        <f t="shared" si="393"/>
        <v>340</v>
      </c>
      <c r="Q746" s="103">
        <f t="shared" si="412"/>
        <v>340</v>
      </c>
      <c r="R746" s="103">
        <f t="shared" si="413"/>
        <v>340</v>
      </c>
      <c r="S746" s="151">
        <f t="shared" ref="S746:S792" si="417">O746</f>
        <v>340</v>
      </c>
      <c r="T746" s="151">
        <f t="shared" si="414"/>
        <v>340</v>
      </c>
      <c r="U746" s="151">
        <f t="shared" si="414"/>
        <v>340</v>
      </c>
      <c r="V746" s="151">
        <f t="shared" si="414"/>
        <v>340</v>
      </c>
      <c r="W746" s="151">
        <f t="shared" si="415"/>
        <v>340</v>
      </c>
      <c r="X746" s="151">
        <f t="shared" si="416"/>
        <v>340</v>
      </c>
      <c r="Y746" s="155" t="s">
        <v>2292</v>
      </c>
      <c r="Z746" s="48" t="s">
        <v>2292</v>
      </c>
      <c r="AA746" s="206"/>
      <c r="AB746" s="29"/>
      <c r="AC746" s="29"/>
      <c r="AD746" s="29"/>
    </row>
    <row r="747" spans="1:30" s="122" customFormat="1" ht="18.75" customHeight="1" x14ac:dyDescent="0.3">
      <c r="A747" s="335"/>
      <c r="B747" s="334"/>
      <c r="C747" s="206" t="s">
        <v>1337</v>
      </c>
      <c r="D747" s="206" t="s">
        <v>1338</v>
      </c>
      <c r="E747" s="8">
        <v>140</v>
      </c>
      <c r="F747" s="2">
        <v>150</v>
      </c>
      <c r="G747" s="103">
        <v>150</v>
      </c>
      <c r="H747" s="103"/>
      <c r="I747" s="103">
        <v>214.28571428571428</v>
      </c>
      <c r="J747" s="260">
        <v>1</v>
      </c>
      <c r="K747" s="103"/>
      <c r="L747" s="151"/>
      <c r="M747" s="103"/>
      <c r="N747" s="65">
        <v>1</v>
      </c>
      <c r="O747" s="45">
        <f t="shared" si="411"/>
        <v>150</v>
      </c>
      <c r="P747" s="151">
        <f t="shared" si="393"/>
        <v>150</v>
      </c>
      <c r="Q747" s="103">
        <f t="shared" si="412"/>
        <v>150</v>
      </c>
      <c r="R747" s="103">
        <f t="shared" si="413"/>
        <v>150</v>
      </c>
      <c r="S747" s="151">
        <f t="shared" si="417"/>
        <v>150</v>
      </c>
      <c r="T747" s="151">
        <f t="shared" si="414"/>
        <v>150</v>
      </c>
      <c r="U747" s="151">
        <f t="shared" si="414"/>
        <v>150</v>
      </c>
      <c r="V747" s="151">
        <f t="shared" si="414"/>
        <v>150</v>
      </c>
      <c r="W747" s="151">
        <f t="shared" si="415"/>
        <v>150</v>
      </c>
      <c r="X747" s="151">
        <f t="shared" si="416"/>
        <v>150</v>
      </c>
      <c r="Y747" s="155" t="s">
        <v>2292</v>
      </c>
      <c r="Z747" s="48" t="s">
        <v>2292</v>
      </c>
      <c r="AA747" s="206"/>
      <c r="AB747" s="29"/>
      <c r="AC747" s="29"/>
      <c r="AD747" s="29"/>
    </row>
    <row r="748" spans="1:30" s="122" customFormat="1" ht="37.5" customHeight="1" x14ac:dyDescent="0.3">
      <c r="A748" s="335"/>
      <c r="B748" s="334"/>
      <c r="C748" s="206" t="s">
        <v>1338</v>
      </c>
      <c r="D748" s="206" t="s">
        <v>3064</v>
      </c>
      <c r="E748" s="8">
        <v>120</v>
      </c>
      <c r="F748" s="2">
        <v>210</v>
      </c>
      <c r="G748" s="103">
        <v>210</v>
      </c>
      <c r="H748" s="103"/>
      <c r="I748" s="103">
        <v>300</v>
      </c>
      <c r="J748" s="260">
        <v>1</v>
      </c>
      <c r="K748" s="103"/>
      <c r="L748" s="151"/>
      <c r="M748" s="103"/>
      <c r="N748" s="65">
        <v>1</v>
      </c>
      <c r="O748" s="45">
        <f t="shared" si="411"/>
        <v>210</v>
      </c>
      <c r="P748" s="151">
        <f t="shared" si="393"/>
        <v>210</v>
      </c>
      <c r="Q748" s="103">
        <f t="shared" si="412"/>
        <v>210</v>
      </c>
      <c r="R748" s="103">
        <f t="shared" si="413"/>
        <v>210</v>
      </c>
      <c r="S748" s="151">
        <f t="shared" si="417"/>
        <v>210</v>
      </c>
      <c r="T748" s="151">
        <f t="shared" si="414"/>
        <v>210</v>
      </c>
      <c r="U748" s="151">
        <f t="shared" si="414"/>
        <v>210</v>
      </c>
      <c r="V748" s="151">
        <f t="shared" si="414"/>
        <v>210</v>
      </c>
      <c r="W748" s="151">
        <f t="shared" si="415"/>
        <v>210</v>
      </c>
      <c r="X748" s="151">
        <f t="shared" si="416"/>
        <v>210</v>
      </c>
      <c r="Y748" s="155" t="s">
        <v>2292</v>
      </c>
      <c r="Z748" s="48" t="s">
        <v>2292</v>
      </c>
      <c r="AA748" s="206" t="s">
        <v>2986</v>
      </c>
      <c r="AB748" s="29"/>
      <c r="AC748" s="29"/>
      <c r="AD748" s="29"/>
    </row>
    <row r="749" spans="1:30" s="122" customFormat="1" ht="37.5" customHeight="1" x14ac:dyDescent="0.3">
      <c r="A749" s="326"/>
      <c r="B749" s="333"/>
      <c r="C749" s="206" t="s">
        <v>3064</v>
      </c>
      <c r="D749" s="206" t="s">
        <v>1339</v>
      </c>
      <c r="E749" s="8">
        <v>170</v>
      </c>
      <c r="F749" s="2">
        <v>240</v>
      </c>
      <c r="G749" s="103">
        <v>240</v>
      </c>
      <c r="H749" s="103"/>
      <c r="I749" s="103">
        <v>342.85714285714283</v>
      </c>
      <c r="J749" s="260">
        <v>1</v>
      </c>
      <c r="K749" s="103"/>
      <c r="L749" s="151"/>
      <c r="M749" s="103"/>
      <c r="N749" s="65">
        <v>1</v>
      </c>
      <c r="O749" s="45">
        <f t="shared" si="411"/>
        <v>240</v>
      </c>
      <c r="P749" s="151">
        <f t="shared" si="393"/>
        <v>240</v>
      </c>
      <c r="Q749" s="103">
        <f t="shared" si="412"/>
        <v>240</v>
      </c>
      <c r="R749" s="103">
        <f t="shared" si="413"/>
        <v>240</v>
      </c>
      <c r="S749" s="151">
        <f t="shared" si="417"/>
        <v>240</v>
      </c>
      <c r="T749" s="151">
        <f t="shared" si="414"/>
        <v>240</v>
      </c>
      <c r="U749" s="151">
        <f t="shared" si="414"/>
        <v>240</v>
      </c>
      <c r="V749" s="151">
        <f t="shared" si="414"/>
        <v>240</v>
      </c>
      <c r="W749" s="151">
        <f t="shared" si="415"/>
        <v>240</v>
      </c>
      <c r="X749" s="151">
        <f t="shared" si="416"/>
        <v>240</v>
      </c>
      <c r="Y749" s="155" t="s">
        <v>2292</v>
      </c>
      <c r="Z749" s="48" t="s">
        <v>2292</v>
      </c>
      <c r="AA749" s="206" t="s">
        <v>2986</v>
      </c>
      <c r="AB749" s="29"/>
      <c r="AC749" s="29"/>
      <c r="AD749" s="29"/>
    </row>
    <row r="750" spans="1:30" s="122" customFormat="1" ht="40.5" customHeight="1" x14ac:dyDescent="0.3">
      <c r="A750" s="325">
        <v>2</v>
      </c>
      <c r="B750" s="332" t="s">
        <v>519</v>
      </c>
      <c r="C750" s="206" t="s">
        <v>1340</v>
      </c>
      <c r="D750" s="206" t="s">
        <v>3065</v>
      </c>
      <c r="E750" s="8">
        <v>100</v>
      </c>
      <c r="F750" s="2">
        <v>130</v>
      </c>
      <c r="G750" s="103">
        <v>130</v>
      </c>
      <c r="H750" s="103"/>
      <c r="I750" s="103">
        <v>190</v>
      </c>
      <c r="J750" s="260">
        <v>1</v>
      </c>
      <c r="K750" s="103"/>
      <c r="L750" s="151"/>
      <c r="M750" s="103"/>
      <c r="N750" s="65">
        <v>1</v>
      </c>
      <c r="O750" s="45">
        <f t="shared" si="411"/>
        <v>130</v>
      </c>
      <c r="P750" s="151">
        <f t="shared" si="393"/>
        <v>130</v>
      </c>
      <c r="Q750" s="103">
        <f t="shared" si="412"/>
        <v>130</v>
      </c>
      <c r="R750" s="103">
        <f t="shared" si="413"/>
        <v>130</v>
      </c>
      <c r="S750" s="151">
        <f t="shared" si="417"/>
        <v>130</v>
      </c>
      <c r="T750" s="151">
        <f t="shared" si="414"/>
        <v>130</v>
      </c>
      <c r="U750" s="151">
        <f t="shared" si="414"/>
        <v>130</v>
      </c>
      <c r="V750" s="151">
        <f t="shared" si="414"/>
        <v>130</v>
      </c>
      <c r="W750" s="151">
        <f t="shared" si="415"/>
        <v>130</v>
      </c>
      <c r="X750" s="151">
        <f t="shared" si="416"/>
        <v>130</v>
      </c>
      <c r="Y750" s="155" t="s">
        <v>2292</v>
      </c>
      <c r="Z750" s="48" t="s">
        <v>2292</v>
      </c>
      <c r="AA750" s="206" t="s">
        <v>2986</v>
      </c>
      <c r="AB750" s="29"/>
      <c r="AC750" s="29"/>
      <c r="AD750" s="29"/>
    </row>
    <row r="751" spans="1:30" s="122" customFormat="1" x14ac:dyDescent="0.3">
      <c r="A751" s="335"/>
      <c r="B751" s="334"/>
      <c r="C751" s="206" t="s">
        <v>1341</v>
      </c>
      <c r="D751" s="206" t="s">
        <v>2634</v>
      </c>
      <c r="E751" s="8">
        <v>120</v>
      </c>
      <c r="F751" s="2">
        <v>150</v>
      </c>
      <c r="G751" s="103">
        <v>150</v>
      </c>
      <c r="H751" s="103"/>
      <c r="I751" s="103">
        <v>200</v>
      </c>
      <c r="J751" s="260">
        <v>1</v>
      </c>
      <c r="K751" s="103"/>
      <c r="L751" s="151"/>
      <c r="M751" s="103"/>
      <c r="N751" s="65">
        <v>1</v>
      </c>
      <c r="O751" s="45">
        <f t="shared" si="411"/>
        <v>150</v>
      </c>
      <c r="P751" s="151">
        <f t="shared" si="393"/>
        <v>150</v>
      </c>
      <c r="Q751" s="103">
        <f t="shared" si="412"/>
        <v>150</v>
      </c>
      <c r="R751" s="103">
        <f t="shared" si="413"/>
        <v>150</v>
      </c>
      <c r="S751" s="151">
        <f t="shared" si="417"/>
        <v>150</v>
      </c>
      <c r="T751" s="151">
        <f t="shared" si="414"/>
        <v>150</v>
      </c>
      <c r="U751" s="151">
        <f t="shared" si="414"/>
        <v>150</v>
      </c>
      <c r="V751" s="151">
        <f t="shared" si="414"/>
        <v>150</v>
      </c>
      <c r="W751" s="151">
        <f t="shared" si="415"/>
        <v>150</v>
      </c>
      <c r="X751" s="151">
        <f t="shared" si="416"/>
        <v>150</v>
      </c>
      <c r="Y751" s="155" t="s">
        <v>2292</v>
      </c>
      <c r="Z751" s="48" t="s">
        <v>2292</v>
      </c>
      <c r="AA751" s="206"/>
      <c r="AB751" s="29"/>
      <c r="AC751" s="29"/>
      <c r="AD751" s="29"/>
    </row>
    <row r="752" spans="1:30" s="122" customFormat="1" ht="37.5" customHeight="1" x14ac:dyDescent="0.3">
      <c r="A752" s="335"/>
      <c r="B752" s="334"/>
      <c r="C752" s="206" t="s">
        <v>2634</v>
      </c>
      <c r="D752" s="206" t="s">
        <v>1342</v>
      </c>
      <c r="E752" s="8">
        <v>80</v>
      </c>
      <c r="F752" s="2">
        <v>110</v>
      </c>
      <c r="G752" s="103">
        <v>110</v>
      </c>
      <c r="H752" s="103"/>
      <c r="I752" s="103">
        <v>157.14285714285714</v>
      </c>
      <c r="J752" s="260">
        <v>1</v>
      </c>
      <c r="K752" s="103"/>
      <c r="L752" s="151"/>
      <c r="M752" s="103"/>
      <c r="N752" s="65">
        <v>1</v>
      </c>
      <c r="O752" s="45">
        <f t="shared" si="411"/>
        <v>110</v>
      </c>
      <c r="P752" s="151">
        <f t="shared" si="393"/>
        <v>110</v>
      </c>
      <c r="Q752" s="103">
        <f t="shared" si="412"/>
        <v>110</v>
      </c>
      <c r="R752" s="103">
        <f t="shared" si="413"/>
        <v>110</v>
      </c>
      <c r="S752" s="151">
        <f t="shared" si="417"/>
        <v>110</v>
      </c>
      <c r="T752" s="151">
        <f t="shared" si="414"/>
        <v>110</v>
      </c>
      <c r="U752" s="151">
        <f t="shared" si="414"/>
        <v>110</v>
      </c>
      <c r="V752" s="151">
        <f t="shared" si="414"/>
        <v>110</v>
      </c>
      <c r="W752" s="151">
        <f t="shared" si="415"/>
        <v>110</v>
      </c>
      <c r="X752" s="151">
        <f t="shared" si="416"/>
        <v>110</v>
      </c>
      <c r="Y752" s="155" t="s">
        <v>2292</v>
      </c>
      <c r="Z752" s="48" t="s">
        <v>2292</v>
      </c>
      <c r="AA752" s="206"/>
      <c r="AB752" s="29"/>
      <c r="AC752" s="29"/>
      <c r="AD752" s="29"/>
    </row>
    <row r="753" spans="1:30" s="122" customFormat="1" ht="37.5" customHeight="1" x14ac:dyDescent="0.3">
      <c r="A753" s="335"/>
      <c r="B753" s="334"/>
      <c r="C753" s="206" t="s">
        <v>1342</v>
      </c>
      <c r="D753" s="206" t="s">
        <v>1343</v>
      </c>
      <c r="E753" s="8">
        <v>100</v>
      </c>
      <c r="F753" s="2">
        <v>130</v>
      </c>
      <c r="G753" s="103">
        <v>130</v>
      </c>
      <c r="H753" s="103"/>
      <c r="I753" s="103">
        <v>190</v>
      </c>
      <c r="J753" s="260">
        <v>1</v>
      </c>
      <c r="K753" s="103"/>
      <c r="L753" s="151"/>
      <c r="M753" s="103"/>
      <c r="N753" s="65">
        <v>1</v>
      </c>
      <c r="O753" s="45">
        <f t="shared" si="411"/>
        <v>130</v>
      </c>
      <c r="P753" s="151">
        <f t="shared" si="393"/>
        <v>130</v>
      </c>
      <c r="Q753" s="103">
        <f t="shared" si="412"/>
        <v>130</v>
      </c>
      <c r="R753" s="103">
        <f t="shared" si="413"/>
        <v>130</v>
      </c>
      <c r="S753" s="151">
        <f t="shared" si="417"/>
        <v>130</v>
      </c>
      <c r="T753" s="151">
        <f t="shared" si="414"/>
        <v>130</v>
      </c>
      <c r="U753" s="151">
        <f t="shared" si="414"/>
        <v>130</v>
      </c>
      <c r="V753" s="151">
        <f t="shared" si="414"/>
        <v>130</v>
      </c>
      <c r="W753" s="151">
        <f t="shared" si="415"/>
        <v>130</v>
      </c>
      <c r="X753" s="151">
        <f t="shared" si="416"/>
        <v>130</v>
      </c>
      <c r="Y753" s="155" t="s">
        <v>2292</v>
      </c>
      <c r="Z753" s="48" t="s">
        <v>2292</v>
      </c>
      <c r="AA753" s="206"/>
      <c r="AB753" s="29"/>
      <c r="AC753" s="29"/>
      <c r="AD753" s="29"/>
    </row>
    <row r="754" spans="1:30" s="122" customFormat="1" ht="18.75" customHeight="1" x14ac:dyDescent="0.3">
      <c r="A754" s="335"/>
      <c r="B754" s="334"/>
      <c r="C754" s="206" t="s">
        <v>1343</v>
      </c>
      <c r="D754" s="206" t="s">
        <v>1344</v>
      </c>
      <c r="E754" s="8">
        <v>120</v>
      </c>
      <c r="F754" s="2">
        <v>150</v>
      </c>
      <c r="G754" s="103">
        <v>150</v>
      </c>
      <c r="H754" s="103"/>
      <c r="I754" s="103">
        <v>200</v>
      </c>
      <c r="J754" s="260">
        <v>1</v>
      </c>
      <c r="K754" s="103"/>
      <c r="L754" s="151"/>
      <c r="M754" s="103"/>
      <c r="N754" s="65">
        <v>1</v>
      </c>
      <c r="O754" s="45">
        <f t="shared" si="411"/>
        <v>150</v>
      </c>
      <c r="P754" s="151">
        <f t="shared" si="393"/>
        <v>150</v>
      </c>
      <c r="Q754" s="103">
        <f t="shared" si="412"/>
        <v>150</v>
      </c>
      <c r="R754" s="103">
        <f t="shared" si="413"/>
        <v>150</v>
      </c>
      <c r="S754" s="151">
        <f t="shared" si="417"/>
        <v>150</v>
      </c>
      <c r="T754" s="151">
        <f t="shared" si="414"/>
        <v>150</v>
      </c>
      <c r="U754" s="151">
        <f t="shared" si="414"/>
        <v>150</v>
      </c>
      <c r="V754" s="151">
        <f t="shared" si="414"/>
        <v>150</v>
      </c>
      <c r="W754" s="151">
        <f t="shared" si="415"/>
        <v>150</v>
      </c>
      <c r="X754" s="151">
        <f t="shared" si="416"/>
        <v>150</v>
      </c>
      <c r="Y754" s="155" t="s">
        <v>2292</v>
      </c>
      <c r="Z754" s="48" t="s">
        <v>2292</v>
      </c>
      <c r="AA754" s="206"/>
      <c r="AB754" s="29"/>
      <c r="AC754" s="29"/>
      <c r="AD754" s="29"/>
    </row>
    <row r="755" spans="1:30" s="122" customFormat="1" ht="37.5" customHeight="1" x14ac:dyDescent="0.3">
      <c r="A755" s="335"/>
      <c r="B755" s="334"/>
      <c r="C755" s="206" t="s">
        <v>1345</v>
      </c>
      <c r="D755" s="206" t="s">
        <v>3066</v>
      </c>
      <c r="E755" s="8">
        <v>200</v>
      </c>
      <c r="F755" s="8">
        <v>250</v>
      </c>
      <c r="G755" s="103">
        <v>400</v>
      </c>
      <c r="H755" s="103"/>
      <c r="I755" s="103">
        <v>660</v>
      </c>
      <c r="J755" s="260">
        <v>1</v>
      </c>
      <c r="K755" s="103"/>
      <c r="L755" s="151"/>
      <c r="M755" s="103"/>
      <c r="N755" s="65">
        <v>1</v>
      </c>
      <c r="O755" s="45">
        <f t="shared" si="411"/>
        <v>400</v>
      </c>
      <c r="P755" s="151">
        <f t="shared" si="393"/>
        <v>400</v>
      </c>
      <c r="Q755" s="103">
        <f t="shared" si="412"/>
        <v>400</v>
      </c>
      <c r="R755" s="103">
        <f t="shared" si="413"/>
        <v>400</v>
      </c>
      <c r="S755" s="151">
        <f t="shared" si="417"/>
        <v>400</v>
      </c>
      <c r="T755" s="151">
        <f t="shared" si="414"/>
        <v>400</v>
      </c>
      <c r="U755" s="151">
        <f t="shared" si="414"/>
        <v>400</v>
      </c>
      <c r="V755" s="151">
        <f t="shared" si="414"/>
        <v>400</v>
      </c>
      <c r="W755" s="151">
        <f t="shared" si="415"/>
        <v>400</v>
      </c>
      <c r="X755" s="151">
        <f t="shared" si="416"/>
        <v>400</v>
      </c>
      <c r="Y755" s="155" t="s">
        <v>2292</v>
      </c>
      <c r="Z755" s="48" t="s">
        <v>2292</v>
      </c>
      <c r="AA755" s="206" t="s">
        <v>2986</v>
      </c>
      <c r="AB755" s="29"/>
      <c r="AC755" s="29"/>
      <c r="AD755" s="29"/>
    </row>
    <row r="756" spans="1:30" s="122" customFormat="1" ht="37.5" customHeight="1" x14ac:dyDescent="0.3">
      <c r="A756" s="335"/>
      <c r="B756" s="334"/>
      <c r="C756" s="206" t="s">
        <v>3066</v>
      </c>
      <c r="D756" s="206" t="s">
        <v>3459</v>
      </c>
      <c r="E756" s="8">
        <v>120</v>
      </c>
      <c r="F756" s="2">
        <v>280</v>
      </c>
      <c r="G756" s="103">
        <v>280</v>
      </c>
      <c r="H756" s="103"/>
      <c r="I756" s="103">
        <v>400</v>
      </c>
      <c r="J756" s="260">
        <v>1</v>
      </c>
      <c r="K756" s="103"/>
      <c r="L756" s="151"/>
      <c r="M756" s="103"/>
      <c r="N756" s="65">
        <v>1</v>
      </c>
      <c r="O756" s="45">
        <f t="shared" si="411"/>
        <v>280</v>
      </c>
      <c r="P756" s="151">
        <f t="shared" si="393"/>
        <v>280</v>
      </c>
      <c r="Q756" s="103">
        <f t="shared" si="412"/>
        <v>280</v>
      </c>
      <c r="R756" s="103">
        <f t="shared" si="413"/>
        <v>280</v>
      </c>
      <c r="S756" s="151">
        <f t="shared" si="417"/>
        <v>280</v>
      </c>
      <c r="T756" s="151">
        <f t="shared" si="414"/>
        <v>280</v>
      </c>
      <c r="U756" s="151">
        <f t="shared" si="414"/>
        <v>280</v>
      </c>
      <c r="V756" s="151">
        <f t="shared" si="414"/>
        <v>280</v>
      </c>
      <c r="W756" s="151">
        <f t="shared" si="415"/>
        <v>280</v>
      </c>
      <c r="X756" s="151">
        <f t="shared" si="416"/>
        <v>280</v>
      </c>
      <c r="Y756" s="155" t="s">
        <v>2292</v>
      </c>
      <c r="Z756" s="48" t="s">
        <v>2292</v>
      </c>
      <c r="AA756" s="206" t="s">
        <v>2986</v>
      </c>
      <c r="AB756" s="29"/>
      <c r="AC756" s="29"/>
      <c r="AD756" s="29"/>
    </row>
    <row r="757" spans="1:30" s="122" customFormat="1" ht="37.5" customHeight="1" x14ac:dyDescent="0.3">
      <c r="A757" s="335"/>
      <c r="B757" s="334"/>
      <c r="C757" s="206" t="s">
        <v>3459</v>
      </c>
      <c r="D757" s="206" t="s">
        <v>1346</v>
      </c>
      <c r="E757" s="8">
        <v>100</v>
      </c>
      <c r="F757" s="2">
        <v>120</v>
      </c>
      <c r="G757" s="103">
        <v>120</v>
      </c>
      <c r="H757" s="103"/>
      <c r="I757" s="103">
        <v>160</v>
      </c>
      <c r="J757" s="260">
        <v>1</v>
      </c>
      <c r="K757" s="103"/>
      <c r="L757" s="151"/>
      <c r="M757" s="103"/>
      <c r="N757" s="65">
        <v>1</v>
      </c>
      <c r="O757" s="45">
        <f t="shared" si="411"/>
        <v>120</v>
      </c>
      <c r="P757" s="151">
        <f t="shared" si="393"/>
        <v>120</v>
      </c>
      <c r="Q757" s="103">
        <f t="shared" si="412"/>
        <v>120</v>
      </c>
      <c r="R757" s="103">
        <f t="shared" si="413"/>
        <v>120</v>
      </c>
      <c r="S757" s="151">
        <f t="shared" si="417"/>
        <v>120</v>
      </c>
      <c r="T757" s="151">
        <f t="shared" si="414"/>
        <v>120</v>
      </c>
      <c r="U757" s="151">
        <f t="shared" si="414"/>
        <v>120</v>
      </c>
      <c r="V757" s="151">
        <f t="shared" si="414"/>
        <v>120</v>
      </c>
      <c r="W757" s="151">
        <f t="shared" si="415"/>
        <v>120</v>
      </c>
      <c r="X757" s="151">
        <f t="shared" si="416"/>
        <v>120</v>
      </c>
      <c r="Y757" s="155" t="s">
        <v>2292</v>
      </c>
      <c r="Z757" s="48" t="s">
        <v>2292</v>
      </c>
      <c r="AA757" s="206" t="s">
        <v>2986</v>
      </c>
      <c r="AB757" s="29"/>
      <c r="AC757" s="29"/>
      <c r="AD757" s="29"/>
    </row>
    <row r="758" spans="1:30" s="122" customFormat="1" ht="37.5" customHeight="1" x14ac:dyDescent="0.3">
      <c r="A758" s="335"/>
      <c r="B758" s="334"/>
      <c r="C758" s="206" t="s">
        <v>3459</v>
      </c>
      <c r="D758" s="206" t="s">
        <v>1347</v>
      </c>
      <c r="E758" s="8">
        <v>80</v>
      </c>
      <c r="F758" s="2">
        <v>90</v>
      </c>
      <c r="G758" s="103">
        <v>90</v>
      </c>
      <c r="H758" s="103"/>
      <c r="I758" s="103">
        <v>130</v>
      </c>
      <c r="J758" s="260">
        <v>1</v>
      </c>
      <c r="K758" s="103"/>
      <c r="L758" s="151"/>
      <c r="M758" s="103"/>
      <c r="N758" s="65">
        <v>1</v>
      </c>
      <c r="O758" s="45">
        <f t="shared" si="411"/>
        <v>90</v>
      </c>
      <c r="P758" s="151">
        <f t="shared" si="393"/>
        <v>90</v>
      </c>
      <c r="Q758" s="103">
        <f t="shared" si="412"/>
        <v>90</v>
      </c>
      <c r="R758" s="103">
        <f t="shared" si="413"/>
        <v>90</v>
      </c>
      <c r="S758" s="151">
        <f t="shared" si="417"/>
        <v>90</v>
      </c>
      <c r="T758" s="151">
        <f t="shared" si="414"/>
        <v>90</v>
      </c>
      <c r="U758" s="151">
        <f t="shared" si="414"/>
        <v>90</v>
      </c>
      <c r="V758" s="151">
        <f t="shared" si="414"/>
        <v>90</v>
      </c>
      <c r="W758" s="151">
        <f t="shared" si="415"/>
        <v>90</v>
      </c>
      <c r="X758" s="151">
        <f t="shared" si="416"/>
        <v>90</v>
      </c>
      <c r="Y758" s="155" t="s">
        <v>2292</v>
      </c>
      <c r="Z758" s="48" t="s">
        <v>2292</v>
      </c>
      <c r="AA758" s="206" t="s">
        <v>2986</v>
      </c>
      <c r="AB758" s="29"/>
      <c r="AC758" s="29"/>
      <c r="AD758" s="29"/>
    </row>
    <row r="759" spans="1:30" s="122" customFormat="1" ht="37.5" customHeight="1" x14ac:dyDescent="0.3">
      <c r="A759" s="335"/>
      <c r="B759" s="334"/>
      <c r="C759" s="206" t="s">
        <v>1348</v>
      </c>
      <c r="D759" s="206" t="s">
        <v>3067</v>
      </c>
      <c r="E759" s="8">
        <v>200</v>
      </c>
      <c r="F759" s="8">
        <v>220</v>
      </c>
      <c r="G759" s="103">
        <v>220</v>
      </c>
      <c r="H759" s="103"/>
      <c r="I759" s="103">
        <v>310</v>
      </c>
      <c r="J759" s="260">
        <v>1</v>
      </c>
      <c r="K759" s="103"/>
      <c r="L759" s="151"/>
      <c r="M759" s="103"/>
      <c r="N759" s="65">
        <v>1</v>
      </c>
      <c r="O759" s="45">
        <f t="shared" si="411"/>
        <v>220</v>
      </c>
      <c r="P759" s="151">
        <f t="shared" si="393"/>
        <v>220</v>
      </c>
      <c r="Q759" s="103">
        <f t="shared" si="412"/>
        <v>220</v>
      </c>
      <c r="R759" s="103">
        <f t="shared" si="413"/>
        <v>220</v>
      </c>
      <c r="S759" s="151">
        <f t="shared" si="417"/>
        <v>220</v>
      </c>
      <c r="T759" s="151">
        <f t="shared" si="414"/>
        <v>220</v>
      </c>
      <c r="U759" s="151">
        <f t="shared" si="414"/>
        <v>220</v>
      </c>
      <c r="V759" s="151">
        <f t="shared" si="414"/>
        <v>220</v>
      </c>
      <c r="W759" s="151">
        <f t="shared" si="415"/>
        <v>220</v>
      </c>
      <c r="X759" s="151">
        <f t="shared" si="416"/>
        <v>220</v>
      </c>
      <c r="Y759" s="155" t="s">
        <v>2292</v>
      </c>
      <c r="Z759" s="48" t="s">
        <v>2292</v>
      </c>
      <c r="AA759" s="206" t="s">
        <v>2986</v>
      </c>
      <c r="AB759" s="29"/>
      <c r="AC759" s="29"/>
      <c r="AD759" s="29"/>
    </row>
    <row r="760" spans="1:30" s="122" customFormat="1" ht="37.5" customHeight="1" x14ac:dyDescent="0.3">
      <c r="A760" s="335"/>
      <c r="B760" s="334"/>
      <c r="C760" s="206" t="s">
        <v>3067</v>
      </c>
      <c r="D760" s="206" t="s">
        <v>1335</v>
      </c>
      <c r="E760" s="8">
        <v>110</v>
      </c>
      <c r="F760" s="2">
        <v>140</v>
      </c>
      <c r="G760" s="103">
        <v>140</v>
      </c>
      <c r="H760" s="103"/>
      <c r="I760" s="103">
        <v>190</v>
      </c>
      <c r="J760" s="260">
        <v>1</v>
      </c>
      <c r="K760" s="103"/>
      <c r="L760" s="151"/>
      <c r="M760" s="103"/>
      <c r="N760" s="65">
        <v>1</v>
      </c>
      <c r="O760" s="45">
        <f t="shared" si="411"/>
        <v>140</v>
      </c>
      <c r="P760" s="151">
        <f t="shared" si="393"/>
        <v>140</v>
      </c>
      <c r="Q760" s="103">
        <f t="shared" si="412"/>
        <v>140</v>
      </c>
      <c r="R760" s="103">
        <f t="shared" si="413"/>
        <v>140</v>
      </c>
      <c r="S760" s="151">
        <f t="shared" si="417"/>
        <v>140</v>
      </c>
      <c r="T760" s="151">
        <f t="shared" si="414"/>
        <v>140</v>
      </c>
      <c r="U760" s="151">
        <f t="shared" si="414"/>
        <v>140</v>
      </c>
      <c r="V760" s="151">
        <f t="shared" si="414"/>
        <v>140</v>
      </c>
      <c r="W760" s="151">
        <f t="shared" si="415"/>
        <v>140</v>
      </c>
      <c r="X760" s="151">
        <f t="shared" si="416"/>
        <v>140</v>
      </c>
      <c r="Y760" s="155" t="s">
        <v>2292</v>
      </c>
      <c r="Z760" s="48" t="s">
        <v>2292</v>
      </c>
      <c r="AA760" s="206"/>
      <c r="AB760" s="29"/>
      <c r="AC760" s="29"/>
      <c r="AD760" s="29"/>
    </row>
    <row r="761" spans="1:30" s="122" customFormat="1" ht="37.5" customHeight="1" x14ac:dyDescent="0.3">
      <c r="A761" s="335"/>
      <c r="B761" s="334"/>
      <c r="C761" s="206" t="s">
        <v>3068</v>
      </c>
      <c r="D761" s="206" t="s">
        <v>2635</v>
      </c>
      <c r="E761" s="8">
        <v>120</v>
      </c>
      <c r="F761" s="2">
        <v>150</v>
      </c>
      <c r="G761" s="103">
        <v>150</v>
      </c>
      <c r="H761" s="103"/>
      <c r="I761" s="103">
        <v>200</v>
      </c>
      <c r="J761" s="260">
        <v>1</v>
      </c>
      <c r="K761" s="103"/>
      <c r="L761" s="151"/>
      <c r="M761" s="103"/>
      <c r="N761" s="65">
        <v>1</v>
      </c>
      <c r="O761" s="45">
        <f t="shared" si="411"/>
        <v>150</v>
      </c>
      <c r="P761" s="151">
        <f t="shared" ref="P761:P823" si="418">G761</f>
        <v>150</v>
      </c>
      <c r="Q761" s="103">
        <f t="shared" si="412"/>
        <v>150</v>
      </c>
      <c r="R761" s="103">
        <f t="shared" si="413"/>
        <v>150</v>
      </c>
      <c r="S761" s="151">
        <f t="shared" si="417"/>
        <v>150</v>
      </c>
      <c r="T761" s="151">
        <f t="shared" ref="T761:T766" si="419">P761</f>
        <v>150</v>
      </c>
      <c r="U761" s="151">
        <f t="shared" ref="U761:U766" si="420">Q761</f>
        <v>150</v>
      </c>
      <c r="V761" s="151">
        <f t="shared" ref="V761:V766" si="421">R761</f>
        <v>150</v>
      </c>
      <c r="W761" s="151">
        <f t="shared" si="415"/>
        <v>150</v>
      </c>
      <c r="X761" s="151">
        <f t="shared" si="416"/>
        <v>150</v>
      </c>
      <c r="Y761" s="155" t="s">
        <v>2292</v>
      </c>
      <c r="Z761" s="48" t="s">
        <v>2292</v>
      </c>
      <c r="AA761" s="206" t="s">
        <v>2986</v>
      </c>
      <c r="AB761" s="29"/>
      <c r="AC761" s="29"/>
      <c r="AD761" s="29"/>
    </row>
    <row r="762" spans="1:30" s="122" customFormat="1" ht="18.75" customHeight="1" x14ac:dyDescent="0.3">
      <c r="A762" s="335"/>
      <c r="B762" s="334"/>
      <c r="C762" s="206" t="s">
        <v>1349</v>
      </c>
      <c r="D762" s="206" t="s">
        <v>1350</v>
      </c>
      <c r="E762" s="8">
        <v>100</v>
      </c>
      <c r="F762" s="8">
        <v>120</v>
      </c>
      <c r="G762" s="103">
        <v>120</v>
      </c>
      <c r="H762" s="103"/>
      <c r="I762" s="103">
        <v>170</v>
      </c>
      <c r="J762" s="260">
        <v>1</v>
      </c>
      <c r="K762" s="103"/>
      <c r="L762" s="151"/>
      <c r="M762" s="103"/>
      <c r="N762" s="65">
        <v>1</v>
      </c>
      <c r="O762" s="45">
        <f t="shared" si="411"/>
        <v>120</v>
      </c>
      <c r="P762" s="151">
        <f t="shared" si="418"/>
        <v>120</v>
      </c>
      <c r="Q762" s="103">
        <f t="shared" si="412"/>
        <v>120</v>
      </c>
      <c r="R762" s="103">
        <f t="shared" si="413"/>
        <v>120</v>
      </c>
      <c r="S762" s="151">
        <f t="shared" si="417"/>
        <v>120</v>
      </c>
      <c r="T762" s="151">
        <f t="shared" si="419"/>
        <v>120</v>
      </c>
      <c r="U762" s="151">
        <f t="shared" si="420"/>
        <v>120</v>
      </c>
      <c r="V762" s="151">
        <f t="shared" si="421"/>
        <v>120</v>
      </c>
      <c r="W762" s="151">
        <f t="shared" si="415"/>
        <v>120</v>
      </c>
      <c r="X762" s="151">
        <f t="shared" si="416"/>
        <v>120</v>
      </c>
      <c r="Y762" s="155" t="s">
        <v>2292</v>
      </c>
      <c r="Z762" s="48" t="s">
        <v>2292</v>
      </c>
      <c r="AA762" s="206"/>
      <c r="AB762" s="29"/>
      <c r="AC762" s="29"/>
      <c r="AD762" s="29"/>
    </row>
    <row r="763" spans="1:30" s="122" customFormat="1" ht="37.5" customHeight="1" x14ac:dyDescent="0.3">
      <c r="A763" s="326"/>
      <c r="B763" s="333"/>
      <c r="C763" s="206" t="s">
        <v>1350</v>
      </c>
      <c r="D763" s="206" t="s">
        <v>3069</v>
      </c>
      <c r="E763" s="8">
        <v>100</v>
      </c>
      <c r="F763" s="8">
        <v>200</v>
      </c>
      <c r="G763" s="103">
        <v>200</v>
      </c>
      <c r="H763" s="103"/>
      <c r="I763" s="103">
        <v>170</v>
      </c>
      <c r="J763" s="260">
        <v>1</v>
      </c>
      <c r="K763" s="103"/>
      <c r="L763" s="151"/>
      <c r="M763" s="103"/>
      <c r="N763" s="65">
        <v>1</v>
      </c>
      <c r="O763" s="45">
        <f t="shared" si="411"/>
        <v>200</v>
      </c>
      <c r="P763" s="151">
        <f t="shared" si="418"/>
        <v>200</v>
      </c>
      <c r="Q763" s="103">
        <f t="shared" si="412"/>
        <v>200</v>
      </c>
      <c r="R763" s="103">
        <f t="shared" si="413"/>
        <v>200</v>
      </c>
      <c r="S763" s="151">
        <f t="shared" si="417"/>
        <v>200</v>
      </c>
      <c r="T763" s="151">
        <f t="shared" si="419"/>
        <v>200</v>
      </c>
      <c r="U763" s="151">
        <f t="shared" si="420"/>
        <v>200</v>
      </c>
      <c r="V763" s="151">
        <f t="shared" si="421"/>
        <v>200</v>
      </c>
      <c r="W763" s="151">
        <f t="shared" si="415"/>
        <v>200</v>
      </c>
      <c r="X763" s="151">
        <f t="shared" si="416"/>
        <v>200</v>
      </c>
      <c r="Y763" s="155" t="s">
        <v>2292</v>
      </c>
      <c r="Z763" s="48" t="s">
        <v>2292</v>
      </c>
      <c r="AA763" s="206" t="s">
        <v>2986</v>
      </c>
      <c r="AB763" s="29"/>
      <c r="AC763" s="29"/>
      <c r="AD763" s="29"/>
    </row>
    <row r="764" spans="1:30" s="122" customFormat="1" ht="37.5" customHeight="1" x14ac:dyDescent="0.3">
      <c r="A764" s="211">
        <v>3</v>
      </c>
      <c r="B764" s="206" t="s">
        <v>189</v>
      </c>
      <c r="C764" s="206" t="s">
        <v>1351</v>
      </c>
      <c r="D764" s="206" t="s">
        <v>1352</v>
      </c>
      <c r="E764" s="8">
        <v>100</v>
      </c>
      <c r="F764" s="2">
        <v>120</v>
      </c>
      <c r="G764" s="103">
        <v>120</v>
      </c>
      <c r="H764" s="103"/>
      <c r="I764" s="103">
        <v>170</v>
      </c>
      <c r="J764" s="260">
        <v>1</v>
      </c>
      <c r="K764" s="103"/>
      <c r="L764" s="151"/>
      <c r="M764" s="103"/>
      <c r="N764" s="65">
        <v>1</v>
      </c>
      <c r="O764" s="45">
        <f t="shared" si="411"/>
        <v>120</v>
      </c>
      <c r="P764" s="151">
        <f t="shared" si="418"/>
        <v>120</v>
      </c>
      <c r="Q764" s="103">
        <f t="shared" si="412"/>
        <v>120</v>
      </c>
      <c r="R764" s="103">
        <f t="shared" si="413"/>
        <v>120</v>
      </c>
      <c r="S764" s="151">
        <f t="shared" si="417"/>
        <v>120</v>
      </c>
      <c r="T764" s="151">
        <f t="shared" si="419"/>
        <v>120</v>
      </c>
      <c r="U764" s="151">
        <f t="shared" si="420"/>
        <v>120</v>
      </c>
      <c r="V764" s="151">
        <f t="shared" si="421"/>
        <v>120</v>
      </c>
      <c r="W764" s="151">
        <f t="shared" si="415"/>
        <v>120</v>
      </c>
      <c r="X764" s="151">
        <f t="shared" si="416"/>
        <v>120</v>
      </c>
      <c r="Y764" s="155" t="s">
        <v>2292</v>
      </c>
      <c r="Z764" s="48" t="s">
        <v>2292</v>
      </c>
      <c r="AA764" s="206"/>
      <c r="AB764" s="29"/>
      <c r="AC764" s="29"/>
      <c r="AD764" s="29"/>
    </row>
    <row r="765" spans="1:30" s="122" customFormat="1" ht="20.25" customHeight="1" x14ac:dyDescent="0.3">
      <c r="A765" s="211">
        <v>4</v>
      </c>
      <c r="B765" s="329" t="s">
        <v>1353</v>
      </c>
      <c r="C765" s="330"/>
      <c r="D765" s="331"/>
      <c r="E765" s="8">
        <v>80</v>
      </c>
      <c r="F765" s="2">
        <v>100</v>
      </c>
      <c r="G765" s="211">
        <v>80</v>
      </c>
      <c r="H765" s="211"/>
      <c r="I765" s="103">
        <v>140</v>
      </c>
      <c r="J765" s="260">
        <v>1</v>
      </c>
      <c r="K765" s="103"/>
      <c r="L765" s="151"/>
      <c r="M765" s="103"/>
      <c r="N765" s="65">
        <v>1</v>
      </c>
      <c r="O765" s="45">
        <f t="shared" si="411"/>
        <v>80</v>
      </c>
      <c r="P765" s="151">
        <f t="shared" si="418"/>
        <v>80</v>
      </c>
      <c r="Q765" s="103">
        <f t="shared" si="412"/>
        <v>80</v>
      </c>
      <c r="R765" s="103">
        <f t="shared" si="413"/>
        <v>80</v>
      </c>
      <c r="S765" s="151">
        <f t="shared" si="417"/>
        <v>80</v>
      </c>
      <c r="T765" s="151">
        <f t="shared" si="419"/>
        <v>80</v>
      </c>
      <c r="U765" s="151">
        <f t="shared" si="420"/>
        <v>80</v>
      </c>
      <c r="V765" s="151">
        <f t="shared" si="421"/>
        <v>80</v>
      </c>
      <c r="W765" s="151">
        <f t="shared" si="415"/>
        <v>80</v>
      </c>
      <c r="X765" s="151">
        <f t="shared" si="416"/>
        <v>80</v>
      </c>
      <c r="Y765" s="155" t="s">
        <v>2292</v>
      </c>
      <c r="Z765" s="48" t="s">
        <v>2292</v>
      </c>
      <c r="AA765" s="206"/>
      <c r="AB765" s="29"/>
      <c r="AC765" s="29"/>
      <c r="AD765" s="29"/>
    </row>
    <row r="766" spans="1:30" s="122" customFormat="1" ht="20.25" customHeight="1" x14ac:dyDescent="0.3">
      <c r="A766" s="211">
        <v>5</v>
      </c>
      <c r="B766" s="329" t="s">
        <v>1354</v>
      </c>
      <c r="C766" s="330"/>
      <c r="D766" s="331"/>
      <c r="E766" s="8">
        <v>60</v>
      </c>
      <c r="F766" s="2">
        <v>80</v>
      </c>
      <c r="G766" s="211">
        <v>60</v>
      </c>
      <c r="H766" s="211"/>
      <c r="I766" s="103">
        <v>110</v>
      </c>
      <c r="J766" s="260">
        <v>1</v>
      </c>
      <c r="K766" s="103"/>
      <c r="L766" s="151"/>
      <c r="M766" s="103"/>
      <c r="N766" s="65">
        <v>1</v>
      </c>
      <c r="O766" s="45">
        <f t="shared" si="411"/>
        <v>60</v>
      </c>
      <c r="P766" s="151">
        <f t="shared" si="418"/>
        <v>60</v>
      </c>
      <c r="Q766" s="103">
        <f t="shared" si="412"/>
        <v>60</v>
      </c>
      <c r="R766" s="103">
        <f t="shared" si="413"/>
        <v>60</v>
      </c>
      <c r="S766" s="151">
        <f t="shared" si="417"/>
        <v>60</v>
      </c>
      <c r="T766" s="151">
        <f t="shared" si="419"/>
        <v>60</v>
      </c>
      <c r="U766" s="151">
        <f t="shared" si="420"/>
        <v>60</v>
      </c>
      <c r="V766" s="151">
        <f t="shared" si="421"/>
        <v>60</v>
      </c>
      <c r="W766" s="151">
        <f t="shared" si="415"/>
        <v>60</v>
      </c>
      <c r="X766" s="151">
        <f t="shared" si="416"/>
        <v>60</v>
      </c>
      <c r="Y766" s="155" t="s">
        <v>2292</v>
      </c>
      <c r="Z766" s="48" t="s">
        <v>2292</v>
      </c>
      <c r="AA766" s="206"/>
      <c r="AB766" s="29"/>
      <c r="AC766" s="29"/>
      <c r="AD766" s="29"/>
    </row>
    <row r="767" spans="1:30" s="122" customFormat="1" ht="19.5" customHeight="1" x14ac:dyDescent="0.3">
      <c r="A767" s="213" t="s">
        <v>1333</v>
      </c>
      <c r="B767" s="15" t="s">
        <v>1355</v>
      </c>
      <c r="C767" s="15"/>
      <c r="D767" s="15"/>
      <c r="E767" s="16"/>
      <c r="F767" s="16"/>
      <c r="G767" s="103"/>
      <c r="H767" s="103"/>
      <c r="I767" s="302"/>
      <c r="J767" s="48"/>
      <c r="K767" s="103"/>
      <c r="L767" s="151"/>
      <c r="M767" s="103"/>
      <c r="N767" s="48"/>
      <c r="O767" s="45"/>
      <c r="P767" s="151"/>
      <c r="Q767" s="103"/>
      <c r="R767" s="103"/>
      <c r="S767" s="151"/>
      <c r="T767" s="151"/>
      <c r="U767" s="151"/>
      <c r="V767" s="151"/>
      <c r="W767" s="151"/>
      <c r="X767" s="151"/>
      <c r="Y767" s="155"/>
      <c r="Z767" s="48"/>
      <c r="AA767" s="206"/>
      <c r="AB767" s="29"/>
      <c r="AC767" s="29"/>
      <c r="AD767" s="29"/>
    </row>
    <row r="768" spans="1:30" s="122" customFormat="1" ht="18.75" customHeight="1" x14ac:dyDescent="0.3">
      <c r="A768" s="325">
        <v>1</v>
      </c>
      <c r="B768" s="332" t="s">
        <v>2638</v>
      </c>
      <c r="C768" s="206" t="s">
        <v>1356</v>
      </c>
      <c r="D768" s="206" t="s">
        <v>1357</v>
      </c>
      <c r="E768" s="8">
        <v>80</v>
      </c>
      <c r="F768" s="8">
        <v>200</v>
      </c>
      <c r="G768" s="103">
        <v>300</v>
      </c>
      <c r="H768" s="103"/>
      <c r="I768" s="254">
        <v>500</v>
      </c>
      <c r="J768" s="260">
        <v>1</v>
      </c>
      <c r="K768" s="103"/>
      <c r="L768" s="151"/>
      <c r="M768" s="103"/>
      <c r="N768" s="65">
        <v>1</v>
      </c>
      <c r="O768" s="45">
        <f t="shared" si="411"/>
        <v>300</v>
      </c>
      <c r="P768" s="151">
        <f t="shared" si="418"/>
        <v>300</v>
      </c>
      <c r="Q768" s="103">
        <f t="shared" si="412"/>
        <v>300</v>
      </c>
      <c r="R768" s="103">
        <f t="shared" si="413"/>
        <v>300</v>
      </c>
      <c r="S768" s="151">
        <f t="shared" si="417"/>
        <v>300</v>
      </c>
      <c r="T768" s="151">
        <f t="shared" ref="T768:T792" si="422">P768</f>
        <v>300</v>
      </c>
      <c r="U768" s="151">
        <f t="shared" ref="U768:U792" si="423">Q768</f>
        <v>300</v>
      </c>
      <c r="V768" s="151">
        <f t="shared" ref="V768:V792" si="424">R768</f>
        <v>300</v>
      </c>
      <c r="W768" s="151">
        <f t="shared" ref="W768:W792" si="425">S768</f>
        <v>300</v>
      </c>
      <c r="X768" s="151">
        <f t="shared" ref="X768:X792" si="426">T768</f>
        <v>300</v>
      </c>
      <c r="Y768" s="155" t="s">
        <v>2292</v>
      </c>
      <c r="Z768" s="48" t="s">
        <v>2292</v>
      </c>
      <c r="AA768" s="206"/>
      <c r="AB768" s="29"/>
      <c r="AC768" s="29"/>
      <c r="AD768" s="29"/>
    </row>
    <row r="769" spans="1:30" s="122" customFormat="1" ht="18.75" customHeight="1" x14ac:dyDescent="0.3">
      <c r="A769" s="335"/>
      <c r="B769" s="334"/>
      <c r="C769" s="206" t="s">
        <v>1357</v>
      </c>
      <c r="D769" s="206" t="s">
        <v>1358</v>
      </c>
      <c r="E769" s="8">
        <v>90</v>
      </c>
      <c r="F769" s="8">
        <v>200</v>
      </c>
      <c r="G769" s="103">
        <v>300</v>
      </c>
      <c r="H769" s="103"/>
      <c r="I769" s="254">
        <v>500</v>
      </c>
      <c r="J769" s="260">
        <v>1</v>
      </c>
      <c r="K769" s="103"/>
      <c r="L769" s="151"/>
      <c r="M769" s="103"/>
      <c r="N769" s="65">
        <v>1</v>
      </c>
      <c r="O769" s="45">
        <f t="shared" si="411"/>
        <v>300</v>
      </c>
      <c r="P769" s="151">
        <f t="shared" si="418"/>
        <v>300</v>
      </c>
      <c r="Q769" s="103">
        <f t="shared" si="412"/>
        <v>300</v>
      </c>
      <c r="R769" s="103">
        <f t="shared" si="413"/>
        <v>300</v>
      </c>
      <c r="S769" s="151">
        <f t="shared" si="417"/>
        <v>300</v>
      </c>
      <c r="T769" s="151">
        <f t="shared" si="422"/>
        <v>300</v>
      </c>
      <c r="U769" s="151">
        <f t="shared" si="423"/>
        <v>300</v>
      </c>
      <c r="V769" s="151">
        <f t="shared" si="424"/>
        <v>300</v>
      </c>
      <c r="W769" s="151">
        <f t="shared" si="425"/>
        <v>300</v>
      </c>
      <c r="X769" s="151">
        <f t="shared" si="426"/>
        <v>300</v>
      </c>
      <c r="Y769" s="155" t="s">
        <v>2292</v>
      </c>
      <c r="Z769" s="48" t="s">
        <v>2292</v>
      </c>
      <c r="AA769" s="206"/>
      <c r="AB769" s="29"/>
      <c r="AC769" s="29"/>
      <c r="AD769" s="29"/>
    </row>
    <row r="770" spans="1:30" s="122" customFormat="1" ht="18.75" customHeight="1" x14ac:dyDescent="0.3">
      <c r="A770" s="335"/>
      <c r="B770" s="334"/>
      <c r="C770" s="206" t="s">
        <v>1358</v>
      </c>
      <c r="D770" s="206" t="s">
        <v>2639</v>
      </c>
      <c r="E770" s="8">
        <v>100</v>
      </c>
      <c r="F770" s="8">
        <v>200</v>
      </c>
      <c r="G770" s="103">
        <v>300</v>
      </c>
      <c r="H770" s="103"/>
      <c r="I770" s="254">
        <v>500</v>
      </c>
      <c r="J770" s="260">
        <v>1</v>
      </c>
      <c r="K770" s="103"/>
      <c r="L770" s="151"/>
      <c r="M770" s="103"/>
      <c r="N770" s="65">
        <v>1</v>
      </c>
      <c r="O770" s="45">
        <f t="shared" si="411"/>
        <v>300</v>
      </c>
      <c r="P770" s="151">
        <f t="shared" si="418"/>
        <v>300</v>
      </c>
      <c r="Q770" s="103">
        <f t="shared" si="412"/>
        <v>300</v>
      </c>
      <c r="R770" s="103">
        <f t="shared" si="413"/>
        <v>300</v>
      </c>
      <c r="S770" s="151">
        <f t="shared" si="417"/>
        <v>300</v>
      </c>
      <c r="T770" s="151">
        <f t="shared" si="422"/>
        <v>300</v>
      </c>
      <c r="U770" s="151">
        <f t="shared" si="423"/>
        <v>300</v>
      </c>
      <c r="V770" s="151">
        <f t="shared" si="424"/>
        <v>300</v>
      </c>
      <c r="W770" s="151">
        <f t="shared" si="425"/>
        <v>300</v>
      </c>
      <c r="X770" s="151">
        <f t="shared" si="426"/>
        <v>300</v>
      </c>
      <c r="Y770" s="155" t="s">
        <v>2292</v>
      </c>
      <c r="Z770" s="48" t="s">
        <v>2292</v>
      </c>
      <c r="AA770" s="206"/>
      <c r="AB770" s="29"/>
      <c r="AC770" s="29"/>
      <c r="AD770" s="29"/>
    </row>
    <row r="771" spans="1:30" s="122" customFormat="1" ht="22.5" customHeight="1" x14ac:dyDescent="0.3">
      <c r="A771" s="335"/>
      <c r="B771" s="334"/>
      <c r="C771" s="206" t="s">
        <v>2639</v>
      </c>
      <c r="D771" s="206" t="s">
        <v>2640</v>
      </c>
      <c r="E771" s="8">
        <v>90</v>
      </c>
      <c r="F771" s="8">
        <v>200</v>
      </c>
      <c r="G771" s="103">
        <v>300</v>
      </c>
      <c r="H771" s="103"/>
      <c r="I771" s="254">
        <v>500</v>
      </c>
      <c r="J771" s="260">
        <v>1</v>
      </c>
      <c r="K771" s="103"/>
      <c r="L771" s="151"/>
      <c r="M771" s="103"/>
      <c r="N771" s="65">
        <v>1</v>
      </c>
      <c r="O771" s="45">
        <f t="shared" si="411"/>
        <v>300</v>
      </c>
      <c r="P771" s="151">
        <f t="shared" si="418"/>
        <v>300</v>
      </c>
      <c r="Q771" s="103">
        <f t="shared" si="412"/>
        <v>300</v>
      </c>
      <c r="R771" s="103">
        <f t="shared" si="413"/>
        <v>300</v>
      </c>
      <c r="S771" s="151">
        <f t="shared" si="417"/>
        <v>300</v>
      </c>
      <c r="T771" s="151">
        <f t="shared" si="422"/>
        <v>300</v>
      </c>
      <c r="U771" s="151">
        <f t="shared" si="423"/>
        <v>300</v>
      </c>
      <c r="V771" s="151">
        <f t="shared" si="424"/>
        <v>300</v>
      </c>
      <c r="W771" s="151">
        <f t="shared" si="425"/>
        <v>300</v>
      </c>
      <c r="X771" s="151">
        <f t="shared" si="426"/>
        <v>300</v>
      </c>
      <c r="Y771" s="155" t="s">
        <v>2292</v>
      </c>
      <c r="Z771" s="48" t="s">
        <v>2292</v>
      </c>
      <c r="AA771" s="206"/>
      <c r="AB771" s="29"/>
      <c r="AC771" s="29"/>
      <c r="AD771" s="29"/>
    </row>
    <row r="772" spans="1:30" s="122" customFormat="1" ht="22.5" customHeight="1" x14ac:dyDescent="0.3">
      <c r="A772" s="326"/>
      <c r="B772" s="333"/>
      <c r="C772" s="206" t="s">
        <v>2640</v>
      </c>
      <c r="D772" s="206" t="s">
        <v>2637</v>
      </c>
      <c r="E772" s="8">
        <v>80</v>
      </c>
      <c r="F772" s="8">
        <v>200</v>
      </c>
      <c r="G772" s="103">
        <v>300</v>
      </c>
      <c r="H772" s="103"/>
      <c r="I772" s="254">
        <v>500</v>
      </c>
      <c r="J772" s="260">
        <v>1</v>
      </c>
      <c r="K772" s="103"/>
      <c r="L772" s="151"/>
      <c r="M772" s="103"/>
      <c r="N772" s="65">
        <v>1</v>
      </c>
      <c r="O772" s="45">
        <f t="shared" si="411"/>
        <v>300</v>
      </c>
      <c r="P772" s="151">
        <f t="shared" si="418"/>
        <v>300</v>
      </c>
      <c r="Q772" s="103">
        <f t="shared" si="412"/>
        <v>300</v>
      </c>
      <c r="R772" s="103">
        <f t="shared" si="413"/>
        <v>300</v>
      </c>
      <c r="S772" s="151">
        <f t="shared" si="417"/>
        <v>300</v>
      </c>
      <c r="T772" s="151">
        <f t="shared" si="422"/>
        <v>300</v>
      </c>
      <c r="U772" s="151">
        <f t="shared" si="423"/>
        <v>300</v>
      </c>
      <c r="V772" s="151">
        <f t="shared" si="424"/>
        <v>300</v>
      </c>
      <c r="W772" s="151">
        <f t="shared" si="425"/>
        <v>300</v>
      </c>
      <c r="X772" s="151">
        <f t="shared" si="426"/>
        <v>300</v>
      </c>
      <c r="Y772" s="155" t="s">
        <v>2292</v>
      </c>
      <c r="Z772" s="48" t="s">
        <v>2292</v>
      </c>
      <c r="AA772" s="206"/>
      <c r="AB772" s="29"/>
      <c r="AC772" s="29"/>
      <c r="AD772" s="29"/>
    </row>
    <row r="773" spans="1:30" s="122" customFormat="1" ht="22.5" customHeight="1" x14ac:dyDescent="0.3">
      <c r="A773" s="325">
        <v>2</v>
      </c>
      <c r="B773" s="332" t="s">
        <v>1359</v>
      </c>
      <c r="C773" s="206" t="s">
        <v>2637</v>
      </c>
      <c r="D773" s="206" t="s">
        <v>1360</v>
      </c>
      <c r="E773" s="8">
        <v>130</v>
      </c>
      <c r="F773" s="8">
        <v>200</v>
      </c>
      <c r="G773" s="103">
        <v>400</v>
      </c>
      <c r="H773" s="103"/>
      <c r="I773" s="254">
        <v>1000</v>
      </c>
      <c r="J773" s="260">
        <v>1</v>
      </c>
      <c r="K773" s="103"/>
      <c r="L773" s="151"/>
      <c r="M773" s="103"/>
      <c r="N773" s="65">
        <v>1</v>
      </c>
      <c r="O773" s="45">
        <f t="shared" si="411"/>
        <v>400</v>
      </c>
      <c r="P773" s="151">
        <f t="shared" si="418"/>
        <v>400</v>
      </c>
      <c r="Q773" s="103">
        <f t="shared" si="412"/>
        <v>400</v>
      </c>
      <c r="R773" s="103">
        <f t="shared" si="413"/>
        <v>400</v>
      </c>
      <c r="S773" s="151">
        <f t="shared" si="417"/>
        <v>400</v>
      </c>
      <c r="T773" s="151">
        <f t="shared" si="422"/>
        <v>400</v>
      </c>
      <c r="U773" s="151">
        <f t="shared" si="423"/>
        <v>400</v>
      </c>
      <c r="V773" s="151">
        <f t="shared" si="424"/>
        <v>400</v>
      </c>
      <c r="W773" s="151">
        <f t="shared" si="425"/>
        <v>400</v>
      </c>
      <c r="X773" s="151">
        <f t="shared" si="426"/>
        <v>400</v>
      </c>
      <c r="Y773" s="155" t="s">
        <v>2292</v>
      </c>
      <c r="Z773" s="48" t="s">
        <v>2292</v>
      </c>
      <c r="AA773" s="206"/>
      <c r="AB773" s="29"/>
      <c r="AC773" s="29"/>
      <c r="AD773" s="29"/>
    </row>
    <row r="774" spans="1:30" s="122" customFormat="1" ht="23.25" customHeight="1" x14ac:dyDescent="0.3">
      <c r="A774" s="335"/>
      <c r="B774" s="334"/>
      <c r="C774" s="206" t="s">
        <v>1361</v>
      </c>
      <c r="D774" s="206" t="s">
        <v>2789</v>
      </c>
      <c r="E774" s="8">
        <v>130</v>
      </c>
      <c r="F774" s="8">
        <v>400</v>
      </c>
      <c r="G774" s="103">
        <v>500</v>
      </c>
      <c r="H774" s="103"/>
      <c r="I774" s="254">
        <v>1200</v>
      </c>
      <c r="J774" s="260">
        <v>1.2</v>
      </c>
      <c r="K774" s="103"/>
      <c r="L774" s="151"/>
      <c r="M774" s="103"/>
      <c r="N774" s="65">
        <v>1.2</v>
      </c>
      <c r="O774" s="45">
        <f t="shared" si="411"/>
        <v>600</v>
      </c>
      <c r="P774" s="151">
        <v>600</v>
      </c>
      <c r="Q774" s="103">
        <f t="shared" si="412"/>
        <v>600</v>
      </c>
      <c r="R774" s="103">
        <f t="shared" si="413"/>
        <v>600</v>
      </c>
      <c r="S774" s="151">
        <f t="shared" si="417"/>
        <v>600</v>
      </c>
      <c r="T774" s="151">
        <f t="shared" si="422"/>
        <v>600</v>
      </c>
      <c r="U774" s="151">
        <f t="shared" si="423"/>
        <v>600</v>
      </c>
      <c r="V774" s="151">
        <f t="shared" si="424"/>
        <v>600</v>
      </c>
      <c r="W774" s="151">
        <f t="shared" si="425"/>
        <v>600</v>
      </c>
      <c r="X774" s="151">
        <f t="shared" si="426"/>
        <v>600</v>
      </c>
      <c r="Y774" s="151">
        <f>U774</f>
        <v>600</v>
      </c>
      <c r="Z774" s="48" t="s">
        <v>3341</v>
      </c>
      <c r="AA774" s="206"/>
      <c r="AB774" s="29"/>
      <c r="AC774" s="29"/>
      <c r="AD774" s="29"/>
    </row>
    <row r="775" spans="1:30" s="122" customFormat="1" ht="37.5" customHeight="1" x14ac:dyDescent="0.3">
      <c r="A775" s="335"/>
      <c r="B775" s="334"/>
      <c r="C775" s="206" t="s">
        <v>2789</v>
      </c>
      <c r="D775" s="206" t="s">
        <v>2636</v>
      </c>
      <c r="E775" s="8">
        <v>130</v>
      </c>
      <c r="F775" s="8">
        <v>300</v>
      </c>
      <c r="G775" s="103">
        <v>450</v>
      </c>
      <c r="H775" s="103"/>
      <c r="I775" s="254">
        <v>1100</v>
      </c>
      <c r="J775" s="260">
        <v>1</v>
      </c>
      <c r="K775" s="103"/>
      <c r="L775" s="151"/>
      <c r="M775" s="103"/>
      <c r="N775" s="65">
        <v>1</v>
      </c>
      <c r="O775" s="45">
        <f t="shared" si="411"/>
        <v>450</v>
      </c>
      <c r="P775" s="151">
        <f t="shared" si="418"/>
        <v>450</v>
      </c>
      <c r="Q775" s="103">
        <f t="shared" si="412"/>
        <v>450</v>
      </c>
      <c r="R775" s="103">
        <f t="shared" si="413"/>
        <v>450</v>
      </c>
      <c r="S775" s="151">
        <f t="shared" si="417"/>
        <v>450</v>
      </c>
      <c r="T775" s="151">
        <f t="shared" si="422"/>
        <v>450</v>
      </c>
      <c r="U775" s="151">
        <f t="shared" si="423"/>
        <v>450</v>
      </c>
      <c r="V775" s="151">
        <f t="shared" si="424"/>
        <v>450</v>
      </c>
      <c r="W775" s="151">
        <f t="shared" si="425"/>
        <v>450</v>
      </c>
      <c r="X775" s="151">
        <f t="shared" si="426"/>
        <v>450</v>
      </c>
      <c r="Y775" s="155" t="s">
        <v>2292</v>
      </c>
      <c r="Z775" s="48" t="s">
        <v>2292</v>
      </c>
      <c r="AA775" s="206"/>
      <c r="AB775" s="29"/>
      <c r="AC775" s="29"/>
      <c r="AD775" s="29"/>
    </row>
    <row r="776" spans="1:30" s="122" customFormat="1" ht="39.75" customHeight="1" x14ac:dyDescent="0.3">
      <c r="A776" s="326"/>
      <c r="B776" s="333"/>
      <c r="C776" s="206" t="s">
        <v>2636</v>
      </c>
      <c r="D776" s="206" t="s">
        <v>1339</v>
      </c>
      <c r="E776" s="8">
        <v>80</v>
      </c>
      <c r="F776" s="2">
        <v>180</v>
      </c>
      <c r="G776" s="103">
        <v>150</v>
      </c>
      <c r="H776" s="103"/>
      <c r="I776" s="254">
        <v>250</v>
      </c>
      <c r="J776" s="260">
        <v>1</v>
      </c>
      <c r="K776" s="103"/>
      <c r="L776" s="151"/>
      <c r="M776" s="103"/>
      <c r="N776" s="65">
        <v>1</v>
      </c>
      <c r="O776" s="45">
        <f t="shared" si="411"/>
        <v>150</v>
      </c>
      <c r="P776" s="151">
        <f t="shared" si="418"/>
        <v>150</v>
      </c>
      <c r="Q776" s="103">
        <f t="shared" si="412"/>
        <v>150</v>
      </c>
      <c r="R776" s="103">
        <f t="shared" si="413"/>
        <v>150</v>
      </c>
      <c r="S776" s="151">
        <f t="shared" si="417"/>
        <v>150</v>
      </c>
      <c r="T776" s="151">
        <f t="shared" si="422"/>
        <v>150</v>
      </c>
      <c r="U776" s="151">
        <f t="shared" si="423"/>
        <v>150</v>
      </c>
      <c r="V776" s="151">
        <f t="shared" si="424"/>
        <v>150</v>
      </c>
      <c r="W776" s="151">
        <f t="shared" si="425"/>
        <v>150</v>
      </c>
      <c r="X776" s="151">
        <f t="shared" si="426"/>
        <v>150</v>
      </c>
      <c r="Y776" s="155" t="s">
        <v>2292</v>
      </c>
      <c r="Z776" s="48" t="s">
        <v>2292</v>
      </c>
      <c r="AA776" s="206"/>
      <c r="AB776" s="29"/>
      <c r="AC776" s="29"/>
      <c r="AD776" s="29"/>
    </row>
    <row r="777" spans="1:30" s="122" customFormat="1" ht="37.5" customHeight="1" x14ac:dyDescent="0.3">
      <c r="A777" s="325">
        <v>3</v>
      </c>
      <c r="B777" s="332" t="s">
        <v>3254</v>
      </c>
      <c r="C777" s="206" t="s">
        <v>1362</v>
      </c>
      <c r="D777" s="206" t="s">
        <v>3255</v>
      </c>
      <c r="E777" s="8">
        <v>80</v>
      </c>
      <c r="F777" s="8">
        <v>200</v>
      </c>
      <c r="G777" s="103">
        <v>250</v>
      </c>
      <c r="H777" s="103"/>
      <c r="I777" s="254">
        <v>500</v>
      </c>
      <c r="J777" s="260">
        <v>1</v>
      </c>
      <c r="K777" s="103"/>
      <c r="L777" s="151"/>
      <c r="M777" s="103"/>
      <c r="N777" s="65">
        <v>1</v>
      </c>
      <c r="O777" s="45">
        <f t="shared" si="411"/>
        <v>250</v>
      </c>
      <c r="P777" s="151">
        <f t="shared" si="418"/>
        <v>250</v>
      </c>
      <c r="Q777" s="103">
        <f t="shared" si="412"/>
        <v>250</v>
      </c>
      <c r="R777" s="103">
        <f t="shared" si="413"/>
        <v>250</v>
      </c>
      <c r="S777" s="151">
        <f t="shared" si="417"/>
        <v>250</v>
      </c>
      <c r="T777" s="151">
        <f t="shared" si="422"/>
        <v>250</v>
      </c>
      <c r="U777" s="151">
        <f t="shared" si="423"/>
        <v>250</v>
      </c>
      <c r="V777" s="151">
        <f t="shared" si="424"/>
        <v>250</v>
      </c>
      <c r="W777" s="151">
        <f t="shared" si="425"/>
        <v>250</v>
      </c>
      <c r="X777" s="151">
        <f t="shared" si="426"/>
        <v>250</v>
      </c>
      <c r="Y777" s="151" t="s">
        <v>3349</v>
      </c>
      <c r="Z777" s="103" t="s">
        <v>3349</v>
      </c>
      <c r="AA777" s="206" t="s">
        <v>3243</v>
      </c>
      <c r="AB777" s="29"/>
      <c r="AC777" s="29"/>
      <c r="AD777" s="29"/>
    </row>
    <row r="778" spans="1:30" s="122" customFormat="1" ht="37.5" customHeight="1" x14ac:dyDescent="0.3">
      <c r="A778" s="335"/>
      <c r="B778" s="334"/>
      <c r="C778" s="206" t="s">
        <v>1363</v>
      </c>
      <c r="D778" s="206" t="s">
        <v>2641</v>
      </c>
      <c r="E778" s="8">
        <v>120</v>
      </c>
      <c r="F778" s="8">
        <v>250</v>
      </c>
      <c r="G778" s="103">
        <v>300</v>
      </c>
      <c r="H778" s="103"/>
      <c r="I778" s="254">
        <v>500</v>
      </c>
      <c r="J778" s="260">
        <v>1</v>
      </c>
      <c r="K778" s="103"/>
      <c r="L778" s="151"/>
      <c r="M778" s="103"/>
      <c r="N778" s="65">
        <v>1</v>
      </c>
      <c r="O778" s="45">
        <f t="shared" si="411"/>
        <v>300</v>
      </c>
      <c r="P778" s="151">
        <f t="shared" si="418"/>
        <v>300</v>
      </c>
      <c r="Q778" s="103">
        <f t="shared" si="412"/>
        <v>300</v>
      </c>
      <c r="R778" s="103">
        <f t="shared" si="413"/>
        <v>300</v>
      </c>
      <c r="S778" s="151">
        <f t="shared" si="417"/>
        <v>300</v>
      </c>
      <c r="T778" s="151">
        <f t="shared" si="422"/>
        <v>300</v>
      </c>
      <c r="U778" s="151">
        <f t="shared" si="423"/>
        <v>300</v>
      </c>
      <c r="V778" s="151">
        <f t="shared" si="424"/>
        <v>300</v>
      </c>
      <c r="W778" s="151">
        <f t="shared" si="425"/>
        <v>300</v>
      </c>
      <c r="X778" s="151">
        <f t="shared" si="426"/>
        <v>300</v>
      </c>
      <c r="Y778" s="155" t="s">
        <v>2292</v>
      </c>
      <c r="Z778" s="48" t="s">
        <v>2292</v>
      </c>
      <c r="AA778" s="206"/>
      <c r="AB778" s="29"/>
      <c r="AC778" s="29"/>
      <c r="AD778" s="29"/>
    </row>
    <row r="779" spans="1:30" s="122" customFormat="1" ht="18.75" customHeight="1" x14ac:dyDescent="0.3">
      <c r="A779" s="335"/>
      <c r="B779" s="334"/>
      <c r="C779" s="206" t="s">
        <v>2641</v>
      </c>
      <c r="D779" s="206" t="s">
        <v>2642</v>
      </c>
      <c r="E779" s="8">
        <v>110</v>
      </c>
      <c r="F779" s="8">
        <v>350</v>
      </c>
      <c r="G779" s="103">
        <v>350</v>
      </c>
      <c r="H779" s="103"/>
      <c r="I779" s="254">
        <v>750</v>
      </c>
      <c r="J779" s="260">
        <v>1</v>
      </c>
      <c r="K779" s="103"/>
      <c r="L779" s="151"/>
      <c r="M779" s="103"/>
      <c r="N779" s="65">
        <v>1</v>
      </c>
      <c r="O779" s="45">
        <f t="shared" si="411"/>
        <v>350</v>
      </c>
      <c r="P779" s="151">
        <f t="shared" si="418"/>
        <v>350</v>
      </c>
      <c r="Q779" s="103">
        <f t="shared" si="412"/>
        <v>350</v>
      </c>
      <c r="R779" s="103">
        <f t="shared" si="413"/>
        <v>350</v>
      </c>
      <c r="S779" s="151">
        <f t="shared" si="417"/>
        <v>350</v>
      </c>
      <c r="T779" s="151">
        <f t="shared" si="422"/>
        <v>350</v>
      </c>
      <c r="U779" s="151">
        <f t="shared" si="423"/>
        <v>350</v>
      </c>
      <c r="V779" s="151">
        <f t="shared" si="424"/>
        <v>350</v>
      </c>
      <c r="W779" s="151">
        <f t="shared" si="425"/>
        <v>350</v>
      </c>
      <c r="X779" s="151">
        <f t="shared" si="426"/>
        <v>350</v>
      </c>
      <c r="Y779" s="155" t="s">
        <v>2292</v>
      </c>
      <c r="Z779" s="48" t="s">
        <v>2292</v>
      </c>
      <c r="AA779" s="206"/>
      <c r="AB779" s="29"/>
      <c r="AC779" s="29"/>
      <c r="AD779" s="29"/>
    </row>
    <row r="780" spans="1:30" s="122" customFormat="1" ht="37.5" customHeight="1" x14ac:dyDescent="0.3">
      <c r="A780" s="326"/>
      <c r="B780" s="333"/>
      <c r="C780" s="206" t="s">
        <v>2642</v>
      </c>
      <c r="D780" s="206" t="s">
        <v>1364</v>
      </c>
      <c r="E780" s="8">
        <v>90</v>
      </c>
      <c r="F780" s="8">
        <v>200</v>
      </c>
      <c r="G780" s="103">
        <v>200</v>
      </c>
      <c r="H780" s="103"/>
      <c r="I780" s="254">
        <v>300</v>
      </c>
      <c r="J780" s="260">
        <v>1</v>
      </c>
      <c r="K780" s="103"/>
      <c r="L780" s="151"/>
      <c r="M780" s="103"/>
      <c r="N780" s="65">
        <v>1</v>
      </c>
      <c r="O780" s="45">
        <f t="shared" si="411"/>
        <v>200</v>
      </c>
      <c r="P780" s="151">
        <f t="shared" si="418"/>
        <v>200</v>
      </c>
      <c r="Q780" s="103">
        <f t="shared" si="412"/>
        <v>200</v>
      </c>
      <c r="R780" s="103">
        <f t="shared" si="413"/>
        <v>200</v>
      </c>
      <c r="S780" s="151">
        <f t="shared" si="417"/>
        <v>200</v>
      </c>
      <c r="T780" s="151">
        <f t="shared" si="422"/>
        <v>200</v>
      </c>
      <c r="U780" s="151">
        <f t="shared" si="423"/>
        <v>200</v>
      </c>
      <c r="V780" s="151">
        <f t="shared" si="424"/>
        <v>200</v>
      </c>
      <c r="W780" s="151">
        <f t="shared" si="425"/>
        <v>200</v>
      </c>
      <c r="X780" s="151">
        <f t="shared" si="426"/>
        <v>200</v>
      </c>
      <c r="Y780" s="155" t="s">
        <v>2292</v>
      </c>
      <c r="Z780" s="48" t="s">
        <v>2292</v>
      </c>
      <c r="AA780" s="206"/>
      <c r="AB780" s="29"/>
      <c r="AC780" s="29"/>
      <c r="AD780" s="29"/>
    </row>
    <row r="781" spans="1:30" s="122" customFormat="1" ht="37.5" customHeight="1" x14ac:dyDescent="0.3">
      <c r="A781" s="211">
        <v>4</v>
      </c>
      <c r="B781" s="206" t="s">
        <v>1365</v>
      </c>
      <c r="C781" s="206" t="s">
        <v>1366</v>
      </c>
      <c r="D781" s="206" t="s">
        <v>1367</v>
      </c>
      <c r="E781" s="8">
        <v>80</v>
      </c>
      <c r="F781" s="2">
        <v>140</v>
      </c>
      <c r="G781" s="103">
        <v>140</v>
      </c>
      <c r="H781" s="103"/>
      <c r="I781" s="254">
        <v>200</v>
      </c>
      <c r="J781" s="260">
        <v>1</v>
      </c>
      <c r="K781" s="103"/>
      <c r="L781" s="151"/>
      <c r="M781" s="103"/>
      <c r="N781" s="65">
        <v>1</v>
      </c>
      <c r="O781" s="45">
        <f t="shared" si="411"/>
        <v>140</v>
      </c>
      <c r="P781" s="151">
        <f t="shared" si="418"/>
        <v>140</v>
      </c>
      <c r="Q781" s="103">
        <f t="shared" si="412"/>
        <v>140</v>
      </c>
      <c r="R781" s="103">
        <f t="shared" si="413"/>
        <v>140</v>
      </c>
      <c r="S781" s="151">
        <f t="shared" si="417"/>
        <v>140</v>
      </c>
      <c r="T781" s="151">
        <f t="shared" si="422"/>
        <v>140</v>
      </c>
      <c r="U781" s="151">
        <f t="shared" si="423"/>
        <v>140</v>
      </c>
      <c r="V781" s="151">
        <f t="shared" si="424"/>
        <v>140</v>
      </c>
      <c r="W781" s="151">
        <f t="shared" si="425"/>
        <v>140</v>
      </c>
      <c r="X781" s="151">
        <f t="shared" si="426"/>
        <v>140</v>
      </c>
      <c r="Y781" s="155" t="s">
        <v>2292</v>
      </c>
      <c r="Z781" s="48" t="s">
        <v>2292</v>
      </c>
      <c r="AA781" s="206"/>
      <c r="AB781" s="29"/>
      <c r="AC781" s="29"/>
      <c r="AD781" s="29"/>
    </row>
    <row r="782" spans="1:30" s="122" customFormat="1" ht="18.75" customHeight="1" x14ac:dyDescent="0.3">
      <c r="A782" s="211">
        <v>5</v>
      </c>
      <c r="B782" s="206" t="s">
        <v>1368</v>
      </c>
      <c r="C782" s="206" t="s">
        <v>1369</v>
      </c>
      <c r="D782" s="206" t="s">
        <v>1370</v>
      </c>
      <c r="E782" s="8">
        <v>70</v>
      </c>
      <c r="F782" s="2">
        <v>90</v>
      </c>
      <c r="G782" s="103">
        <v>90</v>
      </c>
      <c r="H782" s="103"/>
      <c r="I782" s="254">
        <v>125</v>
      </c>
      <c r="J782" s="260">
        <v>1</v>
      </c>
      <c r="K782" s="103"/>
      <c r="L782" s="151"/>
      <c r="M782" s="103"/>
      <c r="N782" s="65">
        <v>1</v>
      </c>
      <c r="O782" s="45">
        <f t="shared" ref="O782:O845" si="427">G782*N782</f>
        <v>90</v>
      </c>
      <c r="P782" s="151">
        <f t="shared" si="418"/>
        <v>90</v>
      </c>
      <c r="Q782" s="103">
        <f t="shared" ref="Q782:Q845" si="428">P782</f>
        <v>90</v>
      </c>
      <c r="R782" s="103">
        <f t="shared" ref="R782:R845" si="429">P782</f>
        <v>90</v>
      </c>
      <c r="S782" s="151">
        <f t="shared" si="417"/>
        <v>90</v>
      </c>
      <c r="T782" s="151">
        <f t="shared" si="422"/>
        <v>90</v>
      </c>
      <c r="U782" s="151">
        <f t="shared" si="423"/>
        <v>90</v>
      </c>
      <c r="V782" s="151">
        <f t="shared" si="424"/>
        <v>90</v>
      </c>
      <c r="W782" s="151">
        <f t="shared" si="425"/>
        <v>90</v>
      </c>
      <c r="X782" s="151">
        <f t="shared" si="426"/>
        <v>90</v>
      </c>
      <c r="Y782" s="155" t="s">
        <v>2292</v>
      </c>
      <c r="Z782" s="48" t="s">
        <v>2292</v>
      </c>
      <c r="AA782" s="206"/>
      <c r="AB782" s="29"/>
      <c r="AC782" s="29"/>
      <c r="AD782" s="29"/>
    </row>
    <row r="783" spans="1:30" s="122" customFormat="1" x14ac:dyDescent="0.3">
      <c r="A783" s="325">
        <v>6</v>
      </c>
      <c r="B783" s="332" t="s">
        <v>3070</v>
      </c>
      <c r="C783" s="206" t="s">
        <v>1371</v>
      </c>
      <c r="D783" s="206" t="s">
        <v>1356</v>
      </c>
      <c r="E783" s="8">
        <v>70</v>
      </c>
      <c r="F783" s="2">
        <v>90</v>
      </c>
      <c r="G783" s="103">
        <v>90</v>
      </c>
      <c r="H783" s="103"/>
      <c r="I783" s="254">
        <v>125</v>
      </c>
      <c r="J783" s="260">
        <v>1</v>
      </c>
      <c r="K783" s="103"/>
      <c r="L783" s="151"/>
      <c r="M783" s="103"/>
      <c r="N783" s="65">
        <v>1</v>
      </c>
      <c r="O783" s="45">
        <f t="shared" si="427"/>
        <v>90</v>
      </c>
      <c r="P783" s="151">
        <f t="shared" si="418"/>
        <v>90</v>
      </c>
      <c r="Q783" s="103">
        <f t="shared" si="428"/>
        <v>90</v>
      </c>
      <c r="R783" s="103">
        <f t="shared" si="429"/>
        <v>90</v>
      </c>
      <c r="S783" s="151">
        <f t="shared" si="417"/>
        <v>90</v>
      </c>
      <c r="T783" s="151">
        <f t="shared" si="422"/>
        <v>90</v>
      </c>
      <c r="U783" s="151">
        <f t="shared" si="423"/>
        <v>90</v>
      </c>
      <c r="V783" s="151">
        <f t="shared" si="424"/>
        <v>90</v>
      </c>
      <c r="W783" s="151">
        <f t="shared" si="425"/>
        <v>90</v>
      </c>
      <c r="X783" s="151">
        <f t="shared" si="426"/>
        <v>90</v>
      </c>
      <c r="Y783" s="155" t="s">
        <v>2292</v>
      </c>
      <c r="Z783" s="48" t="s">
        <v>2292</v>
      </c>
      <c r="AA783" s="325" t="s">
        <v>2986</v>
      </c>
      <c r="AB783" s="29"/>
      <c r="AC783" s="29"/>
      <c r="AD783" s="29"/>
    </row>
    <row r="784" spans="1:30" s="122" customFormat="1" x14ac:dyDescent="0.3">
      <c r="A784" s="326"/>
      <c r="B784" s="333"/>
      <c r="C784" s="206" t="s">
        <v>1372</v>
      </c>
      <c r="D784" s="206" t="s">
        <v>1373</v>
      </c>
      <c r="E784" s="8">
        <v>80</v>
      </c>
      <c r="F784" s="2">
        <v>90</v>
      </c>
      <c r="G784" s="103">
        <v>90</v>
      </c>
      <c r="H784" s="103"/>
      <c r="I784" s="254">
        <v>125</v>
      </c>
      <c r="J784" s="260">
        <v>1</v>
      </c>
      <c r="K784" s="103"/>
      <c r="L784" s="151"/>
      <c r="M784" s="103"/>
      <c r="N784" s="65">
        <v>1</v>
      </c>
      <c r="O784" s="45">
        <f t="shared" si="427"/>
        <v>90</v>
      </c>
      <c r="P784" s="151">
        <f t="shared" si="418"/>
        <v>90</v>
      </c>
      <c r="Q784" s="103">
        <f t="shared" si="428"/>
        <v>90</v>
      </c>
      <c r="R784" s="103">
        <f t="shared" si="429"/>
        <v>90</v>
      </c>
      <c r="S784" s="151">
        <f t="shared" si="417"/>
        <v>90</v>
      </c>
      <c r="T784" s="151">
        <f t="shared" si="422"/>
        <v>90</v>
      </c>
      <c r="U784" s="151">
        <f t="shared" si="423"/>
        <v>90</v>
      </c>
      <c r="V784" s="151">
        <f t="shared" si="424"/>
        <v>90</v>
      </c>
      <c r="W784" s="151">
        <f t="shared" si="425"/>
        <v>90</v>
      </c>
      <c r="X784" s="151">
        <f t="shared" si="426"/>
        <v>90</v>
      </c>
      <c r="Y784" s="155" t="s">
        <v>2292</v>
      </c>
      <c r="Z784" s="48" t="s">
        <v>2292</v>
      </c>
      <c r="AA784" s="326"/>
      <c r="AB784" s="29"/>
      <c r="AC784" s="29"/>
      <c r="AD784" s="29"/>
    </row>
    <row r="785" spans="1:30" s="122" customFormat="1" ht="37.5" customHeight="1" x14ac:dyDescent="0.3">
      <c r="A785" s="211">
        <v>7</v>
      </c>
      <c r="B785" s="206" t="s">
        <v>1374</v>
      </c>
      <c r="C785" s="206" t="s">
        <v>1375</v>
      </c>
      <c r="D785" s="206" t="s">
        <v>1376</v>
      </c>
      <c r="E785" s="8">
        <v>70</v>
      </c>
      <c r="F785" s="2">
        <v>90</v>
      </c>
      <c r="G785" s="103">
        <v>90</v>
      </c>
      <c r="H785" s="103"/>
      <c r="I785" s="254">
        <v>125</v>
      </c>
      <c r="J785" s="260">
        <v>1.2</v>
      </c>
      <c r="K785" s="103"/>
      <c r="L785" s="151"/>
      <c r="M785" s="103"/>
      <c r="N785" s="65">
        <v>1.2</v>
      </c>
      <c r="O785" s="45">
        <f t="shared" si="427"/>
        <v>108</v>
      </c>
      <c r="P785" s="151">
        <v>108</v>
      </c>
      <c r="Q785" s="103">
        <f t="shared" si="428"/>
        <v>108</v>
      </c>
      <c r="R785" s="103">
        <f t="shared" si="429"/>
        <v>108</v>
      </c>
      <c r="S785" s="151">
        <f t="shared" si="417"/>
        <v>108</v>
      </c>
      <c r="T785" s="151">
        <f t="shared" si="422"/>
        <v>108</v>
      </c>
      <c r="U785" s="151">
        <f t="shared" si="423"/>
        <v>108</v>
      </c>
      <c r="V785" s="151">
        <f t="shared" si="424"/>
        <v>108</v>
      </c>
      <c r="W785" s="151">
        <f t="shared" si="425"/>
        <v>108</v>
      </c>
      <c r="X785" s="151">
        <f t="shared" si="426"/>
        <v>108</v>
      </c>
      <c r="Y785" s="151">
        <f>S785</f>
        <v>108</v>
      </c>
      <c r="Z785" s="48" t="s">
        <v>3341</v>
      </c>
      <c r="AA785" s="206"/>
      <c r="AB785" s="29"/>
      <c r="AC785" s="29"/>
      <c r="AD785" s="29"/>
    </row>
    <row r="786" spans="1:30" s="122" customFormat="1" ht="37.5" customHeight="1" x14ac:dyDescent="0.3">
      <c r="A786" s="211">
        <v>8</v>
      </c>
      <c r="B786" s="206" t="s">
        <v>1377</v>
      </c>
      <c r="C786" s="206" t="s">
        <v>1375</v>
      </c>
      <c r="D786" s="206" t="s">
        <v>2761</v>
      </c>
      <c r="E786" s="8">
        <v>70</v>
      </c>
      <c r="F786" s="2">
        <v>90</v>
      </c>
      <c r="G786" s="103">
        <v>90</v>
      </c>
      <c r="H786" s="103"/>
      <c r="I786" s="254">
        <v>125</v>
      </c>
      <c r="J786" s="260">
        <v>1</v>
      </c>
      <c r="K786" s="103"/>
      <c r="L786" s="151"/>
      <c r="M786" s="103"/>
      <c r="N786" s="65">
        <v>1</v>
      </c>
      <c r="O786" s="45">
        <f t="shared" si="427"/>
        <v>90</v>
      </c>
      <c r="P786" s="151">
        <f t="shared" si="418"/>
        <v>90</v>
      </c>
      <c r="Q786" s="103">
        <f t="shared" si="428"/>
        <v>90</v>
      </c>
      <c r="R786" s="103">
        <f t="shared" si="429"/>
        <v>90</v>
      </c>
      <c r="S786" s="151">
        <f t="shared" si="417"/>
        <v>90</v>
      </c>
      <c r="T786" s="151">
        <f t="shared" si="422"/>
        <v>90</v>
      </c>
      <c r="U786" s="151">
        <f t="shared" si="423"/>
        <v>90</v>
      </c>
      <c r="V786" s="151">
        <f t="shared" si="424"/>
        <v>90</v>
      </c>
      <c r="W786" s="151">
        <f t="shared" si="425"/>
        <v>90</v>
      </c>
      <c r="X786" s="151">
        <f t="shared" si="426"/>
        <v>90</v>
      </c>
      <c r="Y786" s="155" t="s">
        <v>2292</v>
      </c>
      <c r="Z786" s="48" t="s">
        <v>2292</v>
      </c>
      <c r="AA786" s="206"/>
      <c r="AB786" s="29"/>
      <c r="AC786" s="29"/>
      <c r="AD786" s="29"/>
    </row>
    <row r="787" spans="1:30" s="122" customFormat="1" ht="37.5" customHeight="1" x14ac:dyDescent="0.3">
      <c r="A787" s="211">
        <v>9</v>
      </c>
      <c r="B787" s="206" t="s">
        <v>1378</v>
      </c>
      <c r="C787" s="206" t="s">
        <v>1375</v>
      </c>
      <c r="D787" s="206" t="s">
        <v>2763</v>
      </c>
      <c r="E787" s="8">
        <v>70</v>
      </c>
      <c r="F787" s="2">
        <v>90</v>
      </c>
      <c r="G787" s="103">
        <v>90</v>
      </c>
      <c r="H787" s="103"/>
      <c r="I787" s="254">
        <v>125</v>
      </c>
      <c r="J787" s="260">
        <v>1</v>
      </c>
      <c r="K787" s="103"/>
      <c r="L787" s="151"/>
      <c r="M787" s="103"/>
      <c r="N787" s="65">
        <v>1</v>
      </c>
      <c r="O787" s="45">
        <f t="shared" si="427"/>
        <v>90</v>
      </c>
      <c r="P787" s="151">
        <f t="shared" si="418"/>
        <v>90</v>
      </c>
      <c r="Q787" s="103">
        <f t="shared" si="428"/>
        <v>90</v>
      </c>
      <c r="R787" s="103">
        <f t="shared" si="429"/>
        <v>90</v>
      </c>
      <c r="S787" s="151">
        <f t="shared" si="417"/>
        <v>90</v>
      </c>
      <c r="T787" s="151">
        <f t="shared" si="422"/>
        <v>90</v>
      </c>
      <c r="U787" s="151">
        <f t="shared" si="423"/>
        <v>90</v>
      </c>
      <c r="V787" s="151">
        <f t="shared" si="424"/>
        <v>90</v>
      </c>
      <c r="W787" s="151">
        <f t="shared" si="425"/>
        <v>90</v>
      </c>
      <c r="X787" s="151">
        <f t="shared" si="426"/>
        <v>90</v>
      </c>
      <c r="Y787" s="155" t="s">
        <v>2292</v>
      </c>
      <c r="Z787" s="48" t="s">
        <v>2292</v>
      </c>
      <c r="AA787" s="206"/>
      <c r="AB787" s="29"/>
      <c r="AC787" s="29"/>
      <c r="AD787" s="29"/>
    </row>
    <row r="788" spans="1:30" s="122" customFormat="1" ht="37.5" customHeight="1" x14ac:dyDescent="0.3">
      <c r="A788" s="211">
        <v>10</v>
      </c>
      <c r="B788" s="206" t="s">
        <v>1379</v>
      </c>
      <c r="C788" s="206" t="s">
        <v>1375</v>
      </c>
      <c r="D788" s="206" t="s">
        <v>2762</v>
      </c>
      <c r="E788" s="8">
        <v>70</v>
      </c>
      <c r="F788" s="2">
        <v>90</v>
      </c>
      <c r="G788" s="103">
        <v>90</v>
      </c>
      <c r="H788" s="103"/>
      <c r="I788" s="254">
        <v>125</v>
      </c>
      <c r="J788" s="260">
        <v>1</v>
      </c>
      <c r="K788" s="103"/>
      <c r="L788" s="151"/>
      <c r="M788" s="103"/>
      <c r="N788" s="65">
        <v>1</v>
      </c>
      <c r="O788" s="45">
        <f t="shared" si="427"/>
        <v>90</v>
      </c>
      <c r="P788" s="151">
        <f t="shared" si="418"/>
        <v>90</v>
      </c>
      <c r="Q788" s="103">
        <f t="shared" si="428"/>
        <v>90</v>
      </c>
      <c r="R788" s="103">
        <f t="shared" si="429"/>
        <v>90</v>
      </c>
      <c r="S788" s="151">
        <f t="shared" si="417"/>
        <v>90</v>
      </c>
      <c r="T788" s="151">
        <f t="shared" si="422"/>
        <v>90</v>
      </c>
      <c r="U788" s="151">
        <f t="shared" si="423"/>
        <v>90</v>
      </c>
      <c r="V788" s="151">
        <f t="shared" si="424"/>
        <v>90</v>
      </c>
      <c r="W788" s="151">
        <f t="shared" si="425"/>
        <v>90</v>
      </c>
      <c r="X788" s="151">
        <f t="shared" si="426"/>
        <v>90</v>
      </c>
      <c r="Y788" s="155" t="s">
        <v>2292</v>
      </c>
      <c r="Z788" s="48" t="s">
        <v>2292</v>
      </c>
      <c r="AA788" s="206"/>
      <c r="AB788" s="29"/>
      <c r="AC788" s="29"/>
      <c r="AD788" s="29"/>
    </row>
    <row r="789" spans="1:30" s="122" customFormat="1" ht="59.25" customHeight="1" x14ac:dyDescent="0.3">
      <c r="A789" s="211">
        <v>11</v>
      </c>
      <c r="B789" s="206" t="s">
        <v>1380</v>
      </c>
      <c r="C789" s="206" t="s">
        <v>1360</v>
      </c>
      <c r="D789" s="206" t="s">
        <v>1381</v>
      </c>
      <c r="E789" s="8">
        <v>70</v>
      </c>
      <c r="F789" s="2">
        <v>90</v>
      </c>
      <c r="G789" s="103">
        <v>90</v>
      </c>
      <c r="H789" s="103"/>
      <c r="I789" s="254">
        <v>125</v>
      </c>
      <c r="J789" s="260">
        <v>1</v>
      </c>
      <c r="K789" s="103"/>
      <c r="L789" s="151"/>
      <c r="M789" s="103"/>
      <c r="N789" s="65">
        <v>1</v>
      </c>
      <c r="O789" s="45">
        <f t="shared" si="427"/>
        <v>90</v>
      </c>
      <c r="P789" s="151">
        <f t="shared" si="418"/>
        <v>90</v>
      </c>
      <c r="Q789" s="103">
        <f t="shared" si="428"/>
        <v>90</v>
      </c>
      <c r="R789" s="103">
        <f t="shared" si="429"/>
        <v>90</v>
      </c>
      <c r="S789" s="151">
        <f t="shared" si="417"/>
        <v>90</v>
      </c>
      <c r="T789" s="151">
        <f t="shared" si="422"/>
        <v>90</v>
      </c>
      <c r="U789" s="151">
        <f t="shared" si="423"/>
        <v>90</v>
      </c>
      <c r="V789" s="151">
        <f t="shared" si="424"/>
        <v>90</v>
      </c>
      <c r="W789" s="151">
        <f t="shared" si="425"/>
        <v>90</v>
      </c>
      <c r="X789" s="151">
        <f t="shared" si="426"/>
        <v>90</v>
      </c>
      <c r="Y789" s="155" t="s">
        <v>2292</v>
      </c>
      <c r="Z789" s="48" t="s">
        <v>2292</v>
      </c>
      <c r="AA789" s="325" t="s">
        <v>2986</v>
      </c>
      <c r="AB789" s="29"/>
      <c r="AC789" s="29"/>
      <c r="AD789" s="29"/>
    </row>
    <row r="790" spans="1:30" s="122" customFormat="1" x14ac:dyDescent="0.3">
      <c r="A790" s="211">
        <v>12</v>
      </c>
      <c r="B790" s="329" t="s">
        <v>1382</v>
      </c>
      <c r="C790" s="330"/>
      <c r="D790" s="331"/>
      <c r="E790" s="8">
        <v>50</v>
      </c>
      <c r="F790" s="2">
        <v>70</v>
      </c>
      <c r="G790" s="103">
        <v>70</v>
      </c>
      <c r="H790" s="103"/>
      <c r="I790" s="254">
        <v>100</v>
      </c>
      <c r="J790" s="260">
        <v>1</v>
      </c>
      <c r="K790" s="103"/>
      <c r="L790" s="151"/>
      <c r="M790" s="103"/>
      <c r="N790" s="65">
        <v>1</v>
      </c>
      <c r="O790" s="45">
        <f t="shared" si="427"/>
        <v>70</v>
      </c>
      <c r="P790" s="151">
        <f t="shared" si="418"/>
        <v>70</v>
      </c>
      <c r="Q790" s="103">
        <f t="shared" si="428"/>
        <v>70</v>
      </c>
      <c r="R790" s="103">
        <f t="shared" si="429"/>
        <v>70</v>
      </c>
      <c r="S790" s="151">
        <f t="shared" si="417"/>
        <v>70</v>
      </c>
      <c r="T790" s="151">
        <f t="shared" si="422"/>
        <v>70</v>
      </c>
      <c r="U790" s="151">
        <f t="shared" si="423"/>
        <v>70</v>
      </c>
      <c r="V790" s="151">
        <f t="shared" si="424"/>
        <v>70</v>
      </c>
      <c r="W790" s="151">
        <f t="shared" si="425"/>
        <v>70</v>
      </c>
      <c r="X790" s="151">
        <f t="shared" si="426"/>
        <v>70</v>
      </c>
      <c r="Y790" s="155" t="s">
        <v>2292</v>
      </c>
      <c r="Z790" s="48" t="s">
        <v>2292</v>
      </c>
      <c r="AA790" s="326"/>
      <c r="AB790" s="29"/>
      <c r="AC790" s="29"/>
      <c r="AD790" s="29"/>
    </row>
    <row r="791" spans="1:30" s="122" customFormat="1" x14ac:dyDescent="0.3">
      <c r="A791" s="211">
        <v>13</v>
      </c>
      <c r="B791" s="329" t="s">
        <v>1353</v>
      </c>
      <c r="C791" s="330"/>
      <c r="D791" s="331"/>
      <c r="E791" s="8">
        <v>60</v>
      </c>
      <c r="F791" s="2">
        <v>70</v>
      </c>
      <c r="G791" s="211">
        <v>60</v>
      </c>
      <c r="H791" s="211"/>
      <c r="I791" s="254">
        <v>100</v>
      </c>
      <c r="J791" s="260">
        <v>1</v>
      </c>
      <c r="K791" s="103"/>
      <c r="L791" s="151"/>
      <c r="M791" s="103"/>
      <c r="N791" s="65">
        <v>1</v>
      </c>
      <c r="O791" s="45">
        <f t="shared" si="427"/>
        <v>60</v>
      </c>
      <c r="P791" s="151">
        <f t="shared" si="418"/>
        <v>60</v>
      </c>
      <c r="Q791" s="103">
        <f t="shared" si="428"/>
        <v>60</v>
      </c>
      <c r="R791" s="103">
        <f t="shared" si="429"/>
        <v>60</v>
      </c>
      <c r="S791" s="151">
        <f t="shared" si="417"/>
        <v>60</v>
      </c>
      <c r="T791" s="151">
        <f t="shared" si="422"/>
        <v>60</v>
      </c>
      <c r="U791" s="151">
        <f t="shared" si="423"/>
        <v>60</v>
      </c>
      <c r="V791" s="151">
        <f t="shared" si="424"/>
        <v>60</v>
      </c>
      <c r="W791" s="151">
        <f t="shared" si="425"/>
        <v>60</v>
      </c>
      <c r="X791" s="151">
        <f t="shared" si="426"/>
        <v>60</v>
      </c>
      <c r="Y791" s="155" t="s">
        <v>2292</v>
      </c>
      <c r="Z791" s="48" t="s">
        <v>2292</v>
      </c>
      <c r="AA791" s="206"/>
      <c r="AB791" s="29"/>
      <c r="AC791" s="29"/>
      <c r="AD791" s="29"/>
    </row>
    <row r="792" spans="1:30" s="122" customFormat="1" ht="21.75" customHeight="1" x14ac:dyDescent="0.3">
      <c r="A792" s="211">
        <v>14</v>
      </c>
      <c r="B792" s="329" t="s">
        <v>1354</v>
      </c>
      <c r="C792" s="330"/>
      <c r="D792" s="331"/>
      <c r="E792" s="8">
        <v>50</v>
      </c>
      <c r="F792" s="2">
        <v>70</v>
      </c>
      <c r="G792" s="211">
        <v>50</v>
      </c>
      <c r="H792" s="211"/>
      <c r="I792" s="254">
        <v>100</v>
      </c>
      <c r="J792" s="260">
        <v>1</v>
      </c>
      <c r="K792" s="103"/>
      <c r="L792" s="151"/>
      <c r="M792" s="103"/>
      <c r="N792" s="65">
        <v>1</v>
      </c>
      <c r="O792" s="45">
        <f t="shared" si="427"/>
        <v>50</v>
      </c>
      <c r="P792" s="151">
        <f t="shared" si="418"/>
        <v>50</v>
      </c>
      <c r="Q792" s="103">
        <f t="shared" si="428"/>
        <v>50</v>
      </c>
      <c r="R792" s="103">
        <f t="shared" si="429"/>
        <v>50</v>
      </c>
      <c r="S792" s="151">
        <f t="shared" si="417"/>
        <v>50</v>
      </c>
      <c r="T792" s="151">
        <f t="shared" si="422"/>
        <v>50</v>
      </c>
      <c r="U792" s="151">
        <f t="shared" si="423"/>
        <v>50</v>
      </c>
      <c r="V792" s="151">
        <f t="shared" si="424"/>
        <v>50</v>
      </c>
      <c r="W792" s="151">
        <f t="shared" si="425"/>
        <v>50</v>
      </c>
      <c r="X792" s="151">
        <f t="shared" si="426"/>
        <v>50</v>
      </c>
      <c r="Y792" s="155" t="s">
        <v>2292</v>
      </c>
      <c r="Z792" s="48" t="s">
        <v>2292</v>
      </c>
      <c r="AA792" s="206"/>
      <c r="AB792" s="29"/>
      <c r="AC792" s="29"/>
      <c r="AD792" s="29"/>
    </row>
    <row r="793" spans="1:30" s="122" customFormat="1" ht="23.25" customHeight="1" x14ac:dyDescent="0.3">
      <c r="A793" s="213" t="s">
        <v>1334</v>
      </c>
      <c r="B793" s="15" t="s">
        <v>1383</v>
      </c>
      <c r="C793" s="15"/>
      <c r="D793" s="15"/>
      <c r="E793" s="16"/>
      <c r="F793" s="16"/>
      <c r="G793" s="103"/>
      <c r="H793" s="103"/>
      <c r="I793" s="302"/>
      <c r="J793" s="48"/>
      <c r="K793" s="103"/>
      <c r="L793" s="151"/>
      <c r="M793" s="103"/>
      <c r="N793" s="48"/>
      <c r="O793" s="45"/>
      <c r="P793" s="151"/>
      <c r="Q793" s="103"/>
      <c r="R793" s="103"/>
      <c r="S793" s="151"/>
      <c r="T793" s="151"/>
      <c r="U793" s="151"/>
      <c r="V793" s="151"/>
      <c r="W793" s="151"/>
      <c r="X793" s="151"/>
      <c r="Y793" s="155"/>
      <c r="Z793" s="48"/>
      <c r="AA793" s="206"/>
      <c r="AB793" s="29"/>
      <c r="AC793" s="29"/>
      <c r="AD793" s="29"/>
    </row>
    <row r="794" spans="1:30" s="122" customFormat="1" ht="18.75" customHeight="1" x14ac:dyDescent="0.3">
      <c r="A794" s="325">
        <v>1</v>
      </c>
      <c r="B794" s="332" t="s">
        <v>544</v>
      </c>
      <c r="C794" s="206" t="s">
        <v>2643</v>
      </c>
      <c r="D794" s="206" t="s">
        <v>1384</v>
      </c>
      <c r="E794" s="8">
        <v>120</v>
      </c>
      <c r="F794" s="2">
        <v>210</v>
      </c>
      <c r="G794" s="103">
        <v>210</v>
      </c>
      <c r="H794" s="103"/>
      <c r="I794" s="254">
        <v>300</v>
      </c>
      <c r="J794" s="260">
        <v>1</v>
      </c>
      <c r="K794" s="103"/>
      <c r="L794" s="151"/>
      <c r="M794" s="103"/>
      <c r="N794" s="65">
        <v>1</v>
      </c>
      <c r="O794" s="45">
        <f t="shared" si="427"/>
        <v>210</v>
      </c>
      <c r="P794" s="151">
        <f t="shared" si="418"/>
        <v>210</v>
      </c>
      <c r="Q794" s="103">
        <f t="shared" si="428"/>
        <v>210</v>
      </c>
      <c r="R794" s="103">
        <f t="shared" si="429"/>
        <v>210</v>
      </c>
      <c r="S794" s="151">
        <f>O794</f>
        <v>210</v>
      </c>
      <c r="T794" s="151">
        <f t="shared" ref="T794:V801" si="430">P794</f>
        <v>210</v>
      </c>
      <c r="U794" s="151">
        <f t="shared" si="430"/>
        <v>210</v>
      </c>
      <c r="V794" s="151">
        <f t="shared" si="430"/>
        <v>210</v>
      </c>
      <c r="W794" s="151">
        <f t="shared" ref="W794:X801" si="431">S794</f>
        <v>210</v>
      </c>
      <c r="X794" s="151">
        <f t="shared" si="431"/>
        <v>210</v>
      </c>
      <c r="Y794" s="155" t="s">
        <v>2292</v>
      </c>
      <c r="Z794" s="48" t="s">
        <v>2292</v>
      </c>
      <c r="AA794" s="206"/>
      <c r="AB794" s="29"/>
      <c r="AC794" s="29"/>
      <c r="AD794" s="29"/>
    </row>
    <row r="795" spans="1:30" s="122" customFormat="1" ht="18.75" customHeight="1" x14ac:dyDescent="0.3">
      <c r="A795" s="335"/>
      <c r="B795" s="334"/>
      <c r="C795" s="206" t="s">
        <v>1384</v>
      </c>
      <c r="D795" s="206" t="s">
        <v>1385</v>
      </c>
      <c r="E795" s="8">
        <v>100</v>
      </c>
      <c r="F795" s="2">
        <v>210</v>
      </c>
      <c r="G795" s="103">
        <v>210</v>
      </c>
      <c r="H795" s="103"/>
      <c r="I795" s="254">
        <v>300</v>
      </c>
      <c r="J795" s="260">
        <v>1</v>
      </c>
      <c r="K795" s="103"/>
      <c r="L795" s="151"/>
      <c r="M795" s="103"/>
      <c r="N795" s="65">
        <v>1</v>
      </c>
      <c r="O795" s="45">
        <f t="shared" si="427"/>
        <v>210</v>
      </c>
      <c r="P795" s="151">
        <f t="shared" si="418"/>
        <v>210</v>
      </c>
      <c r="Q795" s="103">
        <f t="shared" si="428"/>
        <v>210</v>
      </c>
      <c r="R795" s="103">
        <f t="shared" si="429"/>
        <v>210</v>
      </c>
      <c r="S795" s="151">
        <f t="shared" ref="S795:S857" si="432">O795</f>
        <v>210</v>
      </c>
      <c r="T795" s="151">
        <f t="shared" si="430"/>
        <v>210</v>
      </c>
      <c r="U795" s="151">
        <f t="shared" si="430"/>
        <v>210</v>
      </c>
      <c r="V795" s="151">
        <f t="shared" si="430"/>
        <v>210</v>
      </c>
      <c r="W795" s="151">
        <f t="shared" si="431"/>
        <v>210</v>
      </c>
      <c r="X795" s="151">
        <f t="shared" si="431"/>
        <v>210</v>
      </c>
      <c r="Y795" s="155" t="s">
        <v>2292</v>
      </c>
      <c r="Z795" s="48" t="s">
        <v>2292</v>
      </c>
      <c r="AA795" s="206"/>
      <c r="AB795" s="29"/>
      <c r="AC795" s="29"/>
      <c r="AD795" s="29"/>
    </row>
    <row r="796" spans="1:30" s="122" customFormat="1" ht="18.75" customHeight="1" x14ac:dyDescent="0.3">
      <c r="A796" s="335"/>
      <c r="B796" s="334"/>
      <c r="C796" s="206" t="s">
        <v>1385</v>
      </c>
      <c r="D796" s="206" t="s">
        <v>2644</v>
      </c>
      <c r="E796" s="8">
        <v>120</v>
      </c>
      <c r="F796" s="2">
        <v>170</v>
      </c>
      <c r="G796" s="103">
        <v>170</v>
      </c>
      <c r="H796" s="103"/>
      <c r="I796" s="254">
        <v>240</v>
      </c>
      <c r="J796" s="260">
        <v>1</v>
      </c>
      <c r="K796" s="103"/>
      <c r="L796" s="151"/>
      <c r="M796" s="103"/>
      <c r="N796" s="65">
        <v>1</v>
      </c>
      <c r="O796" s="45">
        <f t="shared" si="427"/>
        <v>170</v>
      </c>
      <c r="P796" s="151">
        <f t="shared" si="418"/>
        <v>170</v>
      </c>
      <c r="Q796" s="103">
        <f t="shared" si="428"/>
        <v>170</v>
      </c>
      <c r="R796" s="103">
        <f t="shared" si="429"/>
        <v>170</v>
      </c>
      <c r="S796" s="151">
        <f t="shared" si="432"/>
        <v>170</v>
      </c>
      <c r="T796" s="151">
        <f t="shared" si="430"/>
        <v>170</v>
      </c>
      <c r="U796" s="151">
        <f t="shared" si="430"/>
        <v>170</v>
      </c>
      <c r="V796" s="151">
        <f t="shared" si="430"/>
        <v>170</v>
      </c>
      <c r="W796" s="151">
        <f t="shared" si="431"/>
        <v>170</v>
      </c>
      <c r="X796" s="151">
        <f t="shared" si="431"/>
        <v>170</v>
      </c>
      <c r="Y796" s="155" t="s">
        <v>2292</v>
      </c>
      <c r="Z796" s="48" t="s">
        <v>2292</v>
      </c>
      <c r="AA796" s="206"/>
      <c r="AB796" s="29"/>
      <c r="AC796" s="29"/>
      <c r="AD796" s="29"/>
    </row>
    <row r="797" spans="1:30" s="122" customFormat="1" ht="18.75" customHeight="1" x14ac:dyDescent="0.3">
      <c r="A797" s="335"/>
      <c r="B797" s="334"/>
      <c r="C797" s="206" t="s">
        <v>2644</v>
      </c>
      <c r="D797" s="206" t="s">
        <v>1386</v>
      </c>
      <c r="E797" s="8">
        <v>170</v>
      </c>
      <c r="F797" s="2">
        <v>210</v>
      </c>
      <c r="G797" s="103">
        <v>210</v>
      </c>
      <c r="H797" s="103"/>
      <c r="I797" s="254">
        <v>300</v>
      </c>
      <c r="J797" s="260">
        <v>1</v>
      </c>
      <c r="K797" s="103"/>
      <c r="L797" s="151"/>
      <c r="M797" s="103"/>
      <c r="N797" s="65">
        <v>1</v>
      </c>
      <c r="O797" s="45">
        <f t="shared" si="427"/>
        <v>210</v>
      </c>
      <c r="P797" s="151">
        <f t="shared" si="418"/>
        <v>210</v>
      </c>
      <c r="Q797" s="103">
        <f t="shared" si="428"/>
        <v>210</v>
      </c>
      <c r="R797" s="103">
        <f t="shared" si="429"/>
        <v>210</v>
      </c>
      <c r="S797" s="151">
        <f t="shared" si="432"/>
        <v>210</v>
      </c>
      <c r="T797" s="151">
        <f t="shared" si="430"/>
        <v>210</v>
      </c>
      <c r="U797" s="151">
        <f t="shared" si="430"/>
        <v>210</v>
      </c>
      <c r="V797" s="151">
        <f t="shared" si="430"/>
        <v>210</v>
      </c>
      <c r="W797" s="151">
        <f t="shared" si="431"/>
        <v>210</v>
      </c>
      <c r="X797" s="151">
        <f t="shared" si="431"/>
        <v>210</v>
      </c>
      <c r="Y797" s="155" t="s">
        <v>2292</v>
      </c>
      <c r="Z797" s="48" t="s">
        <v>2292</v>
      </c>
      <c r="AA797" s="206"/>
      <c r="AB797" s="29"/>
      <c r="AC797" s="29"/>
      <c r="AD797" s="29"/>
    </row>
    <row r="798" spans="1:30" s="122" customFormat="1" ht="18.75" customHeight="1" x14ac:dyDescent="0.3">
      <c r="A798" s="335"/>
      <c r="B798" s="334"/>
      <c r="C798" s="206" t="s">
        <v>1386</v>
      </c>
      <c r="D798" s="206" t="s">
        <v>2645</v>
      </c>
      <c r="E798" s="8">
        <v>250</v>
      </c>
      <c r="F798" s="8">
        <v>400</v>
      </c>
      <c r="G798" s="103">
        <v>600</v>
      </c>
      <c r="H798" s="103"/>
      <c r="I798" s="254">
        <v>1000</v>
      </c>
      <c r="J798" s="260">
        <v>1.1000000000000001</v>
      </c>
      <c r="K798" s="103"/>
      <c r="L798" s="151"/>
      <c r="M798" s="103"/>
      <c r="N798" s="65">
        <v>1.1000000000000001</v>
      </c>
      <c r="O798" s="45">
        <f t="shared" si="427"/>
        <v>660</v>
      </c>
      <c r="P798" s="151">
        <v>660</v>
      </c>
      <c r="Q798" s="103">
        <f t="shared" si="428"/>
        <v>660</v>
      </c>
      <c r="R798" s="103">
        <f t="shared" si="429"/>
        <v>660</v>
      </c>
      <c r="S798" s="151">
        <f t="shared" si="432"/>
        <v>660</v>
      </c>
      <c r="T798" s="151">
        <f t="shared" si="430"/>
        <v>660</v>
      </c>
      <c r="U798" s="151">
        <f t="shared" si="430"/>
        <v>660</v>
      </c>
      <c r="V798" s="151">
        <f t="shared" si="430"/>
        <v>660</v>
      </c>
      <c r="W798" s="151">
        <f t="shared" si="431"/>
        <v>660</v>
      </c>
      <c r="X798" s="151">
        <f t="shared" si="431"/>
        <v>660</v>
      </c>
      <c r="Y798" s="155" t="s">
        <v>3341</v>
      </c>
      <c r="Z798" s="48" t="s">
        <v>3341</v>
      </c>
      <c r="AA798" s="206"/>
      <c r="AB798" s="29"/>
      <c r="AC798" s="29"/>
      <c r="AD798" s="29"/>
    </row>
    <row r="799" spans="1:30" s="122" customFormat="1" ht="18.75" customHeight="1" x14ac:dyDescent="0.3">
      <c r="A799" s="335"/>
      <c r="B799" s="334"/>
      <c r="C799" s="206" t="s">
        <v>2645</v>
      </c>
      <c r="D799" s="206" t="s">
        <v>1387</v>
      </c>
      <c r="E799" s="8">
        <v>190</v>
      </c>
      <c r="F799" s="8">
        <v>210</v>
      </c>
      <c r="G799" s="103">
        <v>240</v>
      </c>
      <c r="H799" s="103"/>
      <c r="I799" s="254">
        <v>400</v>
      </c>
      <c r="J799" s="260">
        <v>1</v>
      </c>
      <c r="K799" s="103"/>
      <c r="L799" s="151"/>
      <c r="M799" s="103"/>
      <c r="N799" s="65">
        <v>1</v>
      </c>
      <c r="O799" s="45">
        <f t="shared" si="427"/>
        <v>240</v>
      </c>
      <c r="P799" s="151">
        <f t="shared" si="418"/>
        <v>240</v>
      </c>
      <c r="Q799" s="103">
        <f t="shared" si="428"/>
        <v>240</v>
      </c>
      <c r="R799" s="103">
        <f t="shared" si="429"/>
        <v>240</v>
      </c>
      <c r="S799" s="151">
        <f t="shared" si="432"/>
        <v>240</v>
      </c>
      <c r="T799" s="151">
        <f t="shared" si="430"/>
        <v>240</v>
      </c>
      <c r="U799" s="151">
        <f t="shared" si="430"/>
        <v>240</v>
      </c>
      <c r="V799" s="151">
        <f t="shared" si="430"/>
        <v>240</v>
      </c>
      <c r="W799" s="151">
        <f t="shared" si="431"/>
        <v>240</v>
      </c>
      <c r="X799" s="151">
        <f t="shared" si="431"/>
        <v>240</v>
      </c>
      <c r="Y799" s="155" t="s">
        <v>2292</v>
      </c>
      <c r="Z799" s="48" t="s">
        <v>2292</v>
      </c>
      <c r="AA799" s="206"/>
      <c r="AB799" s="29"/>
      <c r="AC799" s="29"/>
      <c r="AD799" s="29"/>
    </row>
    <row r="800" spans="1:30" s="122" customFormat="1" ht="18.75" customHeight="1" x14ac:dyDescent="0.3">
      <c r="A800" s="335"/>
      <c r="B800" s="334"/>
      <c r="C800" s="206" t="s">
        <v>1387</v>
      </c>
      <c r="D800" s="206" t="s">
        <v>1388</v>
      </c>
      <c r="E800" s="8">
        <v>200</v>
      </c>
      <c r="F800" s="8">
        <v>300</v>
      </c>
      <c r="G800" s="103">
        <v>360</v>
      </c>
      <c r="H800" s="103"/>
      <c r="I800" s="254">
        <v>600</v>
      </c>
      <c r="J800" s="260">
        <v>1</v>
      </c>
      <c r="K800" s="103"/>
      <c r="L800" s="151"/>
      <c r="M800" s="103"/>
      <c r="N800" s="65">
        <v>1</v>
      </c>
      <c r="O800" s="45">
        <f t="shared" si="427"/>
        <v>360</v>
      </c>
      <c r="P800" s="151">
        <f t="shared" si="418"/>
        <v>360</v>
      </c>
      <c r="Q800" s="103">
        <f t="shared" si="428"/>
        <v>360</v>
      </c>
      <c r="R800" s="103">
        <f t="shared" si="429"/>
        <v>360</v>
      </c>
      <c r="S800" s="151">
        <f t="shared" si="432"/>
        <v>360</v>
      </c>
      <c r="T800" s="151">
        <f t="shared" si="430"/>
        <v>360</v>
      </c>
      <c r="U800" s="151">
        <f t="shared" si="430"/>
        <v>360</v>
      </c>
      <c r="V800" s="151">
        <f t="shared" si="430"/>
        <v>360</v>
      </c>
      <c r="W800" s="151">
        <f t="shared" si="431"/>
        <v>360</v>
      </c>
      <c r="X800" s="151">
        <f t="shared" si="431"/>
        <v>360</v>
      </c>
      <c r="Y800" s="155" t="s">
        <v>2292</v>
      </c>
      <c r="Z800" s="48" t="s">
        <v>2292</v>
      </c>
      <c r="AA800" s="206"/>
      <c r="AB800" s="29"/>
      <c r="AC800" s="29"/>
      <c r="AD800" s="29"/>
    </row>
    <row r="801" spans="1:30" s="122" customFormat="1" ht="18.75" customHeight="1" x14ac:dyDescent="0.3">
      <c r="A801" s="335"/>
      <c r="B801" s="334"/>
      <c r="C801" s="206" t="s">
        <v>1388</v>
      </c>
      <c r="D801" s="206" t="s">
        <v>1389</v>
      </c>
      <c r="E801" s="8">
        <v>250</v>
      </c>
      <c r="F801" s="8">
        <v>300</v>
      </c>
      <c r="G801" s="103">
        <v>300</v>
      </c>
      <c r="H801" s="103"/>
      <c r="I801" s="254">
        <v>500</v>
      </c>
      <c r="J801" s="260">
        <v>1.1000000000000001</v>
      </c>
      <c r="K801" s="103"/>
      <c r="L801" s="151"/>
      <c r="M801" s="103"/>
      <c r="N801" s="65">
        <v>1.1000000000000001</v>
      </c>
      <c r="O801" s="45">
        <f t="shared" si="427"/>
        <v>330</v>
      </c>
      <c r="P801" s="151">
        <v>330</v>
      </c>
      <c r="Q801" s="103">
        <f t="shared" si="428"/>
        <v>330</v>
      </c>
      <c r="R801" s="103">
        <f t="shared" si="429"/>
        <v>330</v>
      </c>
      <c r="S801" s="151">
        <f t="shared" si="432"/>
        <v>330</v>
      </c>
      <c r="T801" s="151">
        <f t="shared" si="430"/>
        <v>330</v>
      </c>
      <c r="U801" s="151">
        <f t="shared" si="430"/>
        <v>330</v>
      </c>
      <c r="V801" s="151">
        <f t="shared" si="430"/>
        <v>330</v>
      </c>
      <c r="W801" s="151">
        <f t="shared" si="431"/>
        <v>330</v>
      </c>
      <c r="X801" s="151">
        <f t="shared" si="431"/>
        <v>330</v>
      </c>
      <c r="Y801" s="151">
        <f>S801</f>
        <v>330</v>
      </c>
      <c r="Z801" s="48" t="s">
        <v>3341</v>
      </c>
      <c r="AA801" s="206"/>
      <c r="AB801" s="29"/>
      <c r="AC801" s="29"/>
      <c r="AD801" s="29"/>
    </row>
    <row r="802" spans="1:30" s="122" customFormat="1" ht="37.5" x14ac:dyDescent="0.3">
      <c r="A802" s="335"/>
      <c r="B802" s="334"/>
      <c r="C802" s="206" t="s">
        <v>1390</v>
      </c>
      <c r="D802" s="206" t="s">
        <v>2646</v>
      </c>
      <c r="E802" s="8"/>
      <c r="F802" s="8"/>
      <c r="G802" s="103"/>
      <c r="H802" s="103"/>
      <c r="I802" s="254"/>
      <c r="J802" s="260"/>
      <c r="K802" s="103"/>
      <c r="L802" s="151"/>
      <c r="M802" s="103"/>
      <c r="N802" s="65"/>
      <c r="O802" s="45"/>
      <c r="P802" s="151"/>
      <c r="Q802" s="103"/>
      <c r="R802" s="103"/>
      <c r="S802" s="151"/>
      <c r="T802" s="151"/>
      <c r="U802" s="151"/>
      <c r="V802" s="151"/>
      <c r="W802" s="151"/>
      <c r="X802" s="151"/>
      <c r="Y802" s="151"/>
      <c r="Z802" s="48"/>
      <c r="AA802" s="206"/>
      <c r="AB802" s="29"/>
      <c r="AC802" s="29"/>
      <c r="AD802" s="29"/>
    </row>
    <row r="803" spans="1:30" s="122" customFormat="1" ht="18.75" customHeight="1" x14ac:dyDescent="0.3">
      <c r="A803" s="335"/>
      <c r="B803" s="334"/>
      <c r="D803" s="206" t="s">
        <v>37</v>
      </c>
      <c r="E803" s="8">
        <v>230</v>
      </c>
      <c r="F803" s="8">
        <v>300</v>
      </c>
      <c r="G803" s="103">
        <v>360</v>
      </c>
      <c r="H803" s="103"/>
      <c r="I803" s="254">
        <v>600</v>
      </c>
      <c r="J803" s="260">
        <v>1</v>
      </c>
      <c r="K803" s="103"/>
      <c r="L803" s="151"/>
      <c r="M803" s="103"/>
      <c r="N803" s="65">
        <v>1</v>
      </c>
      <c r="O803" s="45">
        <f t="shared" si="427"/>
        <v>360</v>
      </c>
      <c r="P803" s="151">
        <f t="shared" si="418"/>
        <v>360</v>
      </c>
      <c r="Q803" s="103">
        <f t="shared" si="428"/>
        <v>360</v>
      </c>
      <c r="R803" s="103">
        <f t="shared" si="429"/>
        <v>360</v>
      </c>
      <c r="S803" s="151">
        <f t="shared" si="432"/>
        <v>360</v>
      </c>
      <c r="T803" s="151">
        <f t="shared" ref="T803:T804" si="433">P803</f>
        <v>360</v>
      </c>
      <c r="U803" s="151">
        <f t="shared" ref="U803:U804" si="434">Q803</f>
        <v>360</v>
      </c>
      <c r="V803" s="151">
        <f t="shared" ref="V803:V804" si="435">R803</f>
        <v>360</v>
      </c>
      <c r="W803" s="151">
        <f>S803</f>
        <v>360</v>
      </c>
      <c r="X803" s="151">
        <f>T803</f>
        <v>360</v>
      </c>
      <c r="Y803" s="155" t="s">
        <v>2292</v>
      </c>
      <c r="Z803" s="48" t="s">
        <v>2292</v>
      </c>
      <c r="AA803" s="206"/>
      <c r="AB803" s="29"/>
      <c r="AC803" s="29"/>
      <c r="AD803" s="29"/>
    </row>
    <row r="804" spans="1:30" s="122" customFormat="1" ht="18.75" customHeight="1" x14ac:dyDescent="0.3">
      <c r="A804" s="335"/>
      <c r="B804" s="334"/>
      <c r="D804" s="206" t="s">
        <v>1391</v>
      </c>
      <c r="E804" s="8">
        <v>210</v>
      </c>
      <c r="F804" s="8">
        <v>280</v>
      </c>
      <c r="G804" s="103">
        <v>280</v>
      </c>
      <c r="H804" s="103"/>
      <c r="I804" s="254">
        <v>400</v>
      </c>
      <c r="J804" s="260">
        <v>1</v>
      </c>
      <c r="K804" s="103"/>
      <c r="L804" s="151"/>
      <c r="M804" s="103"/>
      <c r="N804" s="65">
        <v>1</v>
      </c>
      <c r="O804" s="45">
        <f t="shared" si="427"/>
        <v>280</v>
      </c>
      <c r="P804" s="151">
        <f t="shared" si="418"/>
        <v>280</v>
      </c>
      <c r="Q804" s="103">
        <f t="shared" si="428"/>
        <v>280</v>
      </c>
      <c r="R804" s="103">
        <f t="shared" si="429"/>
        <v>280</v>
      </c>
      <c r="S804" s="151">
        <f t="shared" si="432"/>
        <v>280</v>
      </c>
      <c r="T804" s="151">
        <f t="shared" si="433"/>
        <v>280</v>
      </c>
      <c r="U804" s="151">
        <f t="shared" si="434"/>
        <v>280</v>
      </c>
      <c r="V804" s="151">
        <f t="shared" si="435"/>
        <v>280</v>
      </c>
      <c r="W804" s="151">
        <f>S804</f>
        <v>280</v>
      </c>
      <c r="X804" s="151">
        <f>T804</f>
        <v>280</v>
      </c>
      <c r="Y804" s="155" t="s">
        <v>2292</v>
      </c>
      <c r="Z804" s="48" t="s">
        <v>2292</v>
      </c>
      <c r="AA804" s="206"/>
      <c r="AB804" s="29"/>
      <c r="AC804" s="29"/>
      <c r="AD804" s="29"/>
    </row>
    <row r="805" spans="1:30" s="122" customFormat="1" ht="38.25" customHeight="1" x14ac:dyDescent="0.3">
      <c r="A805" s="335"/>
      <c r="B805" s="334"/>
      <c r="C805" s="206" t="s">
        <v>2646</v>
      </c>
      <c r="D805" s="206" t="s">
        <v>1392</v>
      </c>
      <c r="E805" s="8"/>
      <c r="F805" s="8"/>
      <c r="G805" s="103"/>
      <c r="H805" s="103"/>
      <c r="I805" s="254"/>
      <c r="J805" s="260"/>
      <c r="K805" s="103"/>
      <c r="L805" s="151"/>
      <c r="M805" s="103"/>
      <c r="N805" s="65"/>
      <c r="O805" s="45"/>
      <c r="P805" s="151"/>
      <c r="Q805" s="103"/>
      <c r="R805" s="103"/>
      <c r="S805" s="151"/>
      <c r="T805" s="151"/>
      <c r="U805" s="151"/>
      <c r="V805" s="151"/>
      <c r="W805" s="151"/>
      <c r="X805" s="151"/>
      <c r="Y805" s="155"/>
      <c r="Z805" s="48"/>
      <c r="AA805" s="206"/>
      <c r="AB805" s="29"/>
      <c r="AC805" s="29"/>
      <c r="AD805" s="29"/>
    </row>
    <row r="806" spans="1:30" s="122" customFormat="1" ht="18.75" customHeight="1" x14ac:dyDescent="0.3">
      <c r="A806" s="335"/>
      <c r="B806" s="334"/>
      <c r="D806" s="206" t="s">
        <v>37</v>
      </c>
      <c r="E806" s="8">
        <v>250</v>
      </c>
      <c r="F806" s="8">
        <v>300</v>
      </c>
      <c r="G806" s="103">
        <v>420</v>
      </c>
      <c r="H806" s="103"/>
      <c r="I806" s="254">
        <v>700</v>
      </c>
      <c r="J806" s="260">
        <v>1</v>
      </c>
      <c r="K806" s="103"/>
      <c r="L806" s="151"/>
      <c r="M806" s="103"/>
      <c r="N806" s="65">
        <v>1</v>
      </c>
      <c r="O806" s="45">
        <f t="shared" si="427"/>
        <v>420</v>
      </c>
      <c r="P806" s="151">
        <f t="shared" si="418"/>
        <v>420</v>
      </c>
      <c r="Q806" s="103">
        <f t="shared" si="428"/>
        <v>420</v>
      </c>
      <c r="R806" s="103">
        <f t="shared" si="429"/>
        <v>420</v>
      </c>
      <c r="S806" s="151">
        <f t="shared" si="432"/>
        <v>420</v>
      </c>
      <c r="T806" s="151">
        <f t="shared" ref="T806:T819" si="436">P806</f>
        <v>420</v>
      </c>
      <c r="U806" s="151">
        <f t="shared" ref="U806:U819" si="437">Q806</f>
        <v>420</v>
      </c>
      <c r="V806" s="151">
        <f t="shared" ref="V806:V819" si="438">R806</f>
        <v>420</v>
      </c>
      <c r="W806" s="151">
        <f t="shared" ref="W806:W819" si="439">S806</f>
        <v>420</v>
      </c>
      <c r="X806" s="151">
        <f t="shared" ref="X806:X819" si="440">T806</f>
        <v>420</v>
      </c>
      <c r="Y806" s="155" t="s">
        <v>2292</v>
      </c>
      <c r="Z806" s="48" t="s">
        <v>2292</v>
      </c>
      <c r="AA806" s="206"/>
      <c r="AB806" s="29"/>
      <c r="AC806" s="29"/>
      <c r="AD806" s="29"/>
    </row>
    <row r="807" spans="1:30" s="122" customFormat="1" ht="18.75" customHeight="1" x14ac:dyDescent="0.3">
      <c r="A807" s="335"/>
      <c r="B807" s="334"/>
      <c r="D807" s="206" t="s">
        <v>38</v>
      </c>
      <c r="E807" s="8">
        <v>200</v>
      </c>
      <c r="F807" s="8">
        <v>280</v>
      </c>
      <c r="G807" s="103">
        <v>280</v>
      </c>
      <c r="H807" s="103"/>
      <c r="I807" s="254">
        <v>400</v>
      </c>
      <c r="J807" s="260">
        <v>1</v>
      </c>
      <c r="K807" s="103"/>
      <c r="L807" s="151"/>
      <c r="M807" s="103"/>
      <c r="N807" s="65">
        <v>1</v>
      </c>
      <c r="O807" s="45">
        <f t="shared" si="427"/>
        <v>280</v>
      </c>
      <c r="P807" s="151">
        <f t="shared" si="418"/>
        <v>280</v>
      </c>
      <c r="Q807" s="103">
        <f t="shared" si="428"/>
        <v>280</v>
      </c>
      <c r="R807" s="103">
        <f t="shared" si="429"/>
        <v>280</v>
      </c>
      <c r="S807" s="151">
        <f t="shared" si="432"/>
        <v>280</v>
      </c>
      <c r="T807" s="151">
        <f t="shared" si="436"/>
        <v>280</v>
      </c>
      <c r="U807" s="151">
        <f t="shared" si="437"/>
        <v>280</v>
      </c>
      <c r="V807" s="151">
        <f t="shared" si="438"/>
        <v>280</v>
      </c>
      <c r="W807" s="151">
        <f t="shared" si="439"/>
        <v>280</v>
      </c>
      <c r="X807" s="151">
        <f t="shared" si="440"/>
        <v>280</v>
      </c>
      <c r="Y807" s="155" t="s">
        <v>2292</v>
      </c>
      <c r="Z807" s="48" t="s">
        <v>2292</v>
      </c>
      <c r="AA807" s="206"/>
      <c r="AB807" s="29"/>
      <c r="AC807" s="29"/>
      <c r="AD807" s="29"/>
    </row>
    <row r="808" spans="1:30" s="122" customFormat="1" ht="18.75" customHeight="1" x14ac:dyDescent="0.3">
      <c r="A808" s="326"/>
      <c r="B808" s="333"/>
      <c r="C808" s="206" t="s">
        <v>1392</v>
      </c>
      <c r="D808" s="206" t="s">
        <v>1674</v>
      </c>
      <c r="E808" s="8">
        <v>300</v>
      </c>
      <c r="F808" s="8">
        <v>400</v>
      </c>
      <c r="G808" s="103">
        <v>480</v>
      </c>
      <c r="H808" s="103"/>
      <c r="I808" s="254">
        <v>800</v>
      </c>
      <c r="J808" s="260">
        <v>1</v>
      </c>
      <c r="K808" s="103"/>
      <c r="L808" s="151"/>
      <c r="M808" s="103"/>
      <c r="N808" s="65">
        <v>1</v>
      </c>
      <c r="O808" s="45">
        <f t="shared" si="427"/>
        <v>480</v>
      </c>
      <c r="P808" s="151">
        <f t="shared" si="418"/>
        <v>480</v>
      </c>
      <c r="Q808" s="103">
        <f t="shared" si="428"/>
        <v>480</v>
      </c>
      <c r="R808" s="103">
        <f t="shared" si="429"/>
        <v>480</v>
      </c>
      <c r="S808" s="151">
        <f t="shared" si="432"/>
        <v>480</v>
      </c>
      <c r="T808" s="151">
        <f t="shared" si="436"/>
        <v>480</v>
      </c>
      <c r="U808" s="151">
        <f t="shared" si="437"/>
        <v>480</v>
      </c>
      <c r="V808" s="151">
        <f t="shared" si="438"/>
        <v>480</v>
      </c>
      <c r="W808" s="151">
        <f t="shared" si="439"/>
        <v>480</v>
      </c>
      <c r="X808" s="151">
        <f t="shared" si="440"/>
        <v>480</v>
      </c>
      <c r="Y808" s="155" t="s">
        <v>2292</v>
      </c>
      <c r="Z808" s="48" t="s">
        <v>2292</v>
      </c>
      <c r="AA808" s="206"/>
      <c r="AB808" s="29"/>
      <c r="AC808" s="29"/>
      <c r="AD808" s="29"/>
    </row>
    <row r="809" spans="1:30" s="122" customFormat="1" ht="18.75" customHeight="1" x14ac:dyDescent="0.3">
      <c r="A809" s="325">
        <v>2</v>
      </c>
      <c r="B809" s="332" t="s">
        <v>519</v>
      </c>
      <c r="C809" s="206" t="s">
        <v>1393</v>
      </c>
      <c r="D809" s="206" t="s">
        <v>1394</v>
      </c>
      <c r="E809" s="8">
        <v>160</v>
      </c>
      <c r="F809" s="2">
        <v>140</v>
      </c>
      <c r="G809" s="103">
        <v>160</v>
      </c>
      <c r="H809" s="103"/>
      <c r="I809" s="254">
        <v>200</v>
      </c>
      <c r="J809" s="260">
        <v>1</v>
      </c>
      <c r="K809" s="103"/>
      <c r="L809" s="151"/>
      <c r="M809" s="103"/>
      <c r="N809" s="65">
        <v>1</v>
      </c>
      <c r="O809" s="45">
        <f t="shared" si="427"/>
        <v>160</v>
      </c>
      <c r="P809" s="151">
        <f t="shared" si="418"/>
        <v>160</v>
      </c>
      <c r="Q809" s="103">
        <f t="shared" si="428"/>
        <v>160</v>
      </c>
      <c r="R809" s="103">
        <f t="shared" si="429"/>
        <v>160</v>
      </c>
      <c r="S809" s="151">
        <f t="shared" si="432"/>
        <v>160</v>
      </c>
      <c r="T809" s="151">
        <f t="shared" si="436"/>
        <v>160</v>
      </c>
      <c r="U809" s="151">
        <f t="shared" si="437"/>
        <v>160</v>
      </c>
      <c r="V809" s="151">
        <f t="shared" si="438"/>
        <v>160</v>
      </c>
      <c r="W809" s="151">
        <f t="shared" si="439"/>
        <v>160</v>
      </c>
      <c r="X809" s="151">
        <f t="shared" si="440"/>
        <v>160</v>
      </c>
      <c r="Y809" s="155" t="s">
        <v>2292</v>
      </c>
      <c r="Z809" s="48" t="s">
        <v>2292</v>
      </c>
      <c r="AA809" s="206"/>
      <c r="AB809" s="29"/>
      <c r="AC809" s="29"/>
      <c r="AD809" s="29"/>
    </row>
    <row r="810" spans="1:30" s="122" customFormat="1" ht="18.75" customHeight="1" x14ac:dyDescent="0.3">
      <c r="A810" s="335"/>
      <c r="B810" s="334"/>
      <c r="C810" s="206" t="s">
        <v>1394</v>
      </c>
      <c r="D810" s="206" t="s">
        <v>2647</v>
      </c>
      <c r="E810" s="8">
        <v>120</v>
      </c>
      <c r="F810" s="2">
        <v>120</v>
      </c>
      <c r="G810" s="103">
        <v>120</v>
      </c>
      <c r="H810" s="103"/>
      <c r="I810" s="254">
        <v>160</v>
      </c>
      <c r="J810" s="260">
        <v>1</v>
      </c>
      <c r="K810" s="103"/>
      <c r="L810" s="151"/>
      <c r="M810" s="103"/>
      <c r="N810" s="65">
        <v>1</v>
      </c>
      <c r="O810" s="45">
        <f t="shared" si="427"/>
        <v>120</v>
      </c>
      <c r="P810" s="151">
        <f t="shared" si="418"/>
        <v>120</v>
      </c>
      <c r="Q810" s="103">
        <f t="shared" si="428"/>
        <v>120</v>
      </c>
      <c r="R810" s="103">
        <f t="shared" si="429"/>
        <v>120</v>
      </c>
      <c r="S810" s="151">
        <f t="shared" si="432"/>
        <v>120</v>
      </c>
      <c r="T810" s="151">
        <f t="shared" si="436"/>
        <v>120</v>
      </c>
      <c r="U810" s="151">
        <f t="shared" si="437"/>
        <v>120</v>
      </c>
      <c r="V810" s="151">
        <f t="shared" si="438"/>
        <v>120</v>
      </c>
      <c r="W810" s="151">
        <f t="shared" si="439"/>
        <v>120</v>
      </c>
      <c r="X810" s="151">
        <f t="shared" si="440"/>
        <v>120</v>
      </c>
      <c r="Y810" s="155" t="s">
        <v>2292</v>
      </c>
      <c r="Z810" s="48" t="s">
        <v>2292</v>
      </c>
      <c r="AA810" s="206"/>
      <c r="AB810" s="29"/>
      <c r="AC810" s="29"/>
      <c r="AD810" s="29"/>
    </row>
    <row r="811" spans="1:30" s="122" customFormat="1" ht="18.75" customHeight="1" x14ac:dyDescent="0.3">
      <c r="A811" s="335"/>
      <c r="B811" s="334"/>
      <c r="C811" s="206" t="s">
        <v>2647</v>
      </c>
      <c r="D811" s="206" t="s">
        <v>1395</v>
      </c>
      <c r="E811" s="8">
        <v>100</v>
      </c>
      <c r="F811" s="2">
        <v>100</v>
      </c>
      <c r="G811" s="103">
        <v>100</v>
      </c>
      <c r="H811" s="103"/>
      <c r="I811" s="254">
        <v>130</v>
      </c>
      <c r="J811" s="260">
        <v>1</v>
      </c>
      <c r="K811" s="103"/>
      <c r="L811" s="151"/>
      <c r="M811" s="103"/>
      <c r="N811" s="65">
        <v>1</v>
      </c>
      <c r="O811" s="45">
        <f t="shared" si="427"/>
        <v>100</v>
      </c>
      <c r="P811" s="151">
        <f t="shared" si="418"/>
        <v>100</v>
      </c>
      <c r="Q811" s="103">
        <f t="shared" si="428"/>
        <v>100</v>
      </c>
      <c r="R811" s="103">
        <f t="shared" si="429"/>
        <v>100</v>
      </c>
      <c r="S811" s="151">
        <f t="shared" si="432"/>
        <v>100</v>
      </c>
      <c r="T811" s="151">
        <f t="shared" si="436"/>
        <v>100</v>
      </c>
      <c r="U811" s="151">
        <f t="shared" si="437"/>
        <v>100</v>
      </c>
      <c r="V811" s="151">
        <f t="shared" si="438"/>
        <v>100</v>
      </c>
      <c r="W811" s="151">
        <f t="shared" si="439"/>
        <v>100</v>
      </c>
      <c r="X811" s="151">
        <f t="shared" si="440"/>
        <v>100</v>
      </c>
      <c r="Y811" s="155" t="s">
        <v>2292</v>
      </c>
      <c r="Z811" s="48" t="s">
        <v>2292</v>
      </c>
      <c r="AA811" s="206"/>
      <c r="AB811" s="29"/>
      <c r="AC811" s="29"/>
      <c r="AD811" s="29"/>
    </row>
    <row r="812" spans="1:30" s="122" customFormat="1" ht="18.75" customHeight="1" x14ac:dyDescent="0.3">
      <c r="A812" s="335"/>
      <c r="B812" s="334"/>
      <c r="C812" s="206" t="s">
        <v>1395</v>
      </c>
      <c r="D812" s="206" t="s">
        <v>2648</v>
      </c>
      <c r="E812" s="8">
        <v>80</v>
      </c>
      <c r="F812" s="2">
        <v>80</v>
      </c>
      <c r="G812" s="103">
        <v>80</v>
      </c>
      <c r="H812" s="103"/>
      <c r="I812" s="254">
        <v>110</v>
      </c>
      <c r="J812" s="260">
        <v>1</v>
      </c>
      <c r="K812" s="103"/>
      <c r="L812" s="151"/>
      <c r="M812" s="103"/>
      <c r="N812" s="65">
        <v>1</v>
      </c>
      <c r="O812" s="45">
        <f t="shared" si="427"/>
        <v>80</v>
      </c>
      <c r="P812" s="151">
        <f t="shared" si="418"/>
        <v>80</v>
      </c>
      <c r="Q812" s="103">
        <f t="shared" si="428"/>
        <v>80</v>
      </c>
      <c r="R812" s="103">
        <f t="shared" si="429"/>
        <v>80</v>
      </c>
      <c r="S812" s="151">
        <f t="shared" si="432"/>
        <v>80</v>
      </c>
      <c r="T812" s="151">
        <f t="shared" si="436"/>
        <v>80</v>
      </c>
      <c r="U812" s="151">
        <f t="shared" si="437"/>
        <v>80</v>
      </c>
      <c r="V812" s="151">
        <f t="shared" si="438"/>
        <v>80</v>
      </c>
      <c r="W812" s="151">
        <f t="shared" si="439"/>
        <v>80</v>
      </c>
      <c r="X812" s="151">
        <f t="shared" si="440"/>
        <v>80</v>
      </c>
      <c r="Y812" s="155" t="s">
        <v>2292</v>
      </c>
      <c r="Z812" s="48" t="s">
        <v>2292</v>
      </c>
      <c r="AA812" s="206"/>
      <c r="AB812" s="29"/>
      <c r="AC812" s="29"/>
      <c r="AD812" s="29"/>
    </row>
    <row r="813" spans="1:30" s="122" customFormat="1" ht="18.75" customHeight="1" x14ac:dyDescent="0.3">
      <c r="A813" s="335"/>
      <c r="B813" s="334"/>
      <c r="C813" s="206" t="s">
        <v>1396</v>
      </c>
      <c r="D813" s="206" t="s">
        <v>2764</v>
      </c>
      <c r="E813" s="8">
        <v>120</v>
      </c>
      <c r="F813" s="2">
        <v>210</v>
      </c>
      <c r="G813" s="103">
        <v>210</v>
      </c>
      <c r="H813" s="103"/>
      <c r="I813" s="254">
        <v>300</v>
      </c>
      <c r="J813" s="260">
        <v>1</v>
      </c>
      <c r="K813" s="103"/>
      <c r="L813" s="151"/>
      <c r="M813" s="103"/>
      <c r="N813" s="65">
        <v>1</v>
      </c>
      <c r="O813" s="45">
        <f t="shared" si="427"/>
        <v>210</v>
      </c>
      <c r="P813" s="151">
        <f t="shared" si="418"/>
        <v>210</v>
      </c>
      <c r="Q813" s="103">
        <f t="shared" si="428"/>
        <v>210</v>
      </c>
      <c r="R813" s="103">
        <f t="shared" si="429"/>
        <v>210</v>
      </c>
      <c r="S813" s="151">
        <f t="shared" si="432"/>
        <v>210</v>
      </c>
      <c r="T813" s="151">
        <f t="shared" si="436"/>
        <v>210</v>
      </c>
      <c r="U813" s="151">
        <f t="shared" si="437"/>
        <v>210</v>
      </c>
      <c r="V813" s="151">
        <f t="shared" si="438"/>
        <v>210</v>
      </c>
      <c r="W813" s="151">
        <f t="shared" si="439"/>
        <v>210</v>
      </c>
      <c r="X813" s="151">
        <f t="shared" si="440"/>
        <v>210</v>
      </c>
      <c r="Y813" s="155" t="s">
        <v>2292</v>
      </c>
      <c r="Z813" s="48" t="s">
        <v>2292</v>
      </c>
      <c r="AA813" s="206"/>
      <c r="AB813" s="29"/>
      <c r="AC813" s="29"/>
      <c r="AD813" s="29"/>
    </row>
    <row r="814" spans="1:30" s="122" customFormat="1" ht="18.75" customHeight="1" x14ac:dyDescent="0.3">
      <c r="A814" s="335"/>
      <c r="B814" s="334"/>
      <c r="C814" s="206" t="s">
        <v>2764</v>
      </c>
      <c r="D814" s="206" t="s">
        <v>1397</v>
      </c>
      <c r="E814" s="8">
        <v>90</v>
      </c>
      <c r="F814" s="2">
        <v>210</v>
      </c>
      <c r="G814" s="103">
        <v>210</v>
      </c>
      <c r="H814" s="103"/>
      <c r="I814" s="254">
        <v>300</v>
      </c>
      <c r="J814" s="260">
        <v>1</v>
      </c>
      <c r="K814" s="103"/>
      <c r="L814" s="151"/>
      <c r="M814" s="103"/>
      <c r="N814" s="65">
        <v>1</v>
      </c>
      <c r="O814" s="45">
        <f t="shared" si="427"/>
        <v>210</v>
      </c>
      <c r="P814" s="151">
        <f t="shared" si="418"/>
        <v>210</v>
      </c>
      <c r="Q814" s="103">
        <f t="shared" si="428"/>
        <v>210</v>
      </c>
      <c r="R814" s="103">
        <f t="shared" si="429"/>
        <v>210</v>
      </c>
      <c r="S814" s="151">
        <f t="shared" si="432"/>
        <v>210</v>
      </c>
      <c r="T814" s="151">
        <f t="shared" si="436"/>
        <v>210</v>
      </c>
      <c r="U814" s="151">
        <f t="shared" si="437"/>
        <v>210</v>
      </c>
      <c r="V814" s="151">
        <f t="shared" si="438"/>
        <v>210</v>
      </c>
      <c r="W814" s="151">
        <f t="shared" si="439"/>
        <v>210</v>
      </c>
      <c r="X814" s="151">
        <f t="shared" si="440"/>
        <v>210</v>
      </c>
      <c r="Y814" s="155" t="s">
        <v>2292</v>
      </c>
      <c r="Z814" s="48" t="s">
        <v>2292</v>
      </c>
      <c r="AA814" s="206"/>
      <c r="AB814" s="29"/>
      <c r="AC814" s="29"/>
      <c r="AD814" s="29"/>
    </row>
    <row r="815" spans="1:30" s="122" customFormat="1" ht="18.75" customHeight="1" x14ac:dyDescent="0.3">
      <c r="A815" s="326"/>
      <c r="B815" s="333"/>
      <c r="C815" s="206" t="s">
        <v>1397</v>
      </c>
      <c r="D815" s="206" t="s">
        <v>1398</v>
      </c>
      <c r="E815" s="8">
        <v>70</v>
      </c>
      <c r="F815" s="2">
        <v>80</v>
      </c>
      <c r="G815" s="103">
        <v>80</v>
      </c>
      <c r="H815" s="103"/>
      <c r="I815" s="254">
        <v>120</v>
      </c>
      <c r="J815" s="260">
        <v>1</v>
      </c>
      <c r="K815" s="103"/>
      <c r="L815" s="151"/>
      <c r="M815" s="103"/>
      <c r="N815" s="65">
        <v>1</v>
      </c>
      <c r="O815" s="45">
        <f t="shared" si="427"/>
        <v>80</v>
      </c>
      <c r="P815" s="151">
        <f t="shared" si="418"/>
        <v>80</v>
      </c>
      <c r="Q815" s="103">
        <f t="shared" si="428"/>
        <v>80</v>
      </c>
      <c r="R815" s="103">
        <f t="shared" si="429"/>
        <v>80</v>
      </c>
      <c r="S815" s="151">
        <f t="shared" si="432"/>
        <v>80</v>
      </c>
      <c r="T815" s="151">
        <f t="shared" si="436"/>
        <v>80</v>
      </c>
      <c r="U815" s="151">
        <f t="shared" si="437"/>
        <v>80</v>
      </c>
      <c r="V815" s="151">
        <f t="shared" si="438"/>
        <v>80</v>
      </c>
      <c r="W815" s="151">
        <f t="shared" si="439"/>
        <v>80</v>
      </c>
      <c r="X815" s="151">
        <f t="shared" si="440"/>
        <v>80</v>
      </c>
      <c r="Y815" s="155" t="s">
        <v>2292</v>
      </c>
      <c r="Z815" s="48" t="s">
        <v>2292</v>
      </c>
      <c r="AA815" s="206"/>
      <c r="AB815" s="29"/>
      <c r="AC815" s="29"/>
      <c r="AD815" s="29"/>
    </row>
    <row r="816" spans="1:30" s="122" customFormat="1" ht="37.5" customHeight="1" x14ac:dyDescent="0.3">
      <c r="A816" s="211">
        <v>3</v>
      </c>
      <c r="B816" s="206" t="s">
        <v>1399</v>
      </c>
      <c r="C816" s="206" t="s">
        <v>1400</v>
      </c>
      <c r="D816" s="206"/>
      <c r="E816" s="8">
        <v>250</v>
      </c>
      <c r="F816" s="2">
        <v>280</v>
      </c>
      <c r="G816" s="103">
        <v>280</v>
      </c>
      <c r="H816" s="103"/>
      <c r="I816" s="254">
        <v>400</v>
      </c>
      <c r="J816" s="260">
        <v>1</v>
      </c>
      <c r="K816" s="103"/>
      <c r="L816" s="151"/>
      <c r="M816" s="103"/>
      <c r="N816" s="65">
        <v>1</v>
      </c>
      <c r="O816" s="45">
        <f t="shared" si="427"/>
        <v>280</v>
      </c>
      <c r="P816" s="151">
        <f t="shared" si="418"/>
        <v>280</v>
      </c>
      <c r="Q816" s="103">
        <f t="shared" si="428"/>
        <v>280</v>
      </c>
      <c r="R816" s="103">
        <f t="shared" si="429"/>
        <v>280</v>
      </c>
      <c r="S816" s="151">
        <f t="shared" si="432"/>
        <v>280</v>
      </c>
      <c r="T816" s="151">
        <f t="shared" si="436"/>
        <v>280</v>
      </c>
      <c r="U816" s="151">
        <f t="shared" si="437"/>
        <v>280</v>
      </c>
      <c r="V816" s="151">
        <f t="shared" si="438"/>
        <v>280</v>
      </c>
      <c r="W816" s="151">
        <f t="shared" si="439"/>
        <v>280</v>
      </c>
      <c r="X816" s="151">
        <f t="shared" si="440"/>
        <v>280</v>
      </c>
      <c r="Y816" s="155" t="s">
        <v>2292</v>
      </c>
      <c r="Z816" s="48" t="s">
        <v>2292</v>
      </c>
      <c r="AA816" s="206"/>
      <c r="AB816" s="29"/>
      <c r="AC816" s="29"/>
      <c r="AD816" s="29"/>
    </row>
    <row r="817" spans="1:30" s="122" customFormat="1" ht="20.25" customHeight="1" x14ac:dyDescent="0.3">
      <c r="A817" s="211">
        <v>4</v>
      </c>
      <c r="B817" s="329" t="s">
        <v>1401</v>
      </c>
      <c r="C817" s="330"/>
      <c r="D817" s="331"/>
      <c r="E817" s="8">
        <v>100</v>
      </c>
      <c r="F817" s="2">
        <v>100</v>
      </c>
      <c r="G817" s="103">
        <v>100</v>
      </c>
      <c r="H817" s="103"/>
      <c r="I817" s="254">
        <v>120</v>
      </c>
      <c r="J817" s="260">
        <v>1</v>
      </c>
      <c r="K817" s="103"/>
      <c r="L817" s="151"/>
      <c r="M817" s="103"/>
      <c r="N817" s="65">
        <v>1</v>
      </c>
      <c r="O817" s="45">
        <f t="shared" si="427"/>
        <v>100</v>
      </c>
      <c r="P817" s="151">
        <f t="shared" si="418"/>
        <v>100</v>
      </c>
      <c r="Q817" s="103">
        <f t="shared" si="428"/>
        <v>100</v>
      </c>
      <c r="R817" s="103">
        <f t="shared" si="429"/>
        <v>100</v>
      </c>
      <c r="S817" s="151">
        <f t="shared" si="432"/>
        <v>100</v>
      </c>
      <c r="T817" s="151">
        <f t="shared" si="436"/>
        <v>100</v>
      </c>
      <c r="U817" s="151">
        <f t="shared" si="437"/>
        <v>100</v>
      </c>
      <c r="V817" s="151">
        <f t="shared" si="438"/>
        <v>100</v>
      </c>
      <c r="W817" s="151">
        <f t="shared" si="439"/>
        <v>100</v>
      </c>
      <c r="X817" s="151">
        <f t="shared" si="440"/>
        <v>100</v>
      </c>
      <c r="Y817" s="155" t="s">
        <v>2292</v>
      </c>
      <c r="Z817" s="48" t="s">
        <v>2292</v>
      </c>
      <c r="AA817" s="206"/>
      <c r="AB817" s="29"/>
      <c r="AC817" s="29"/>
      <c r="AD817" s="29"/>
    </row>
    <row r="818" spans="1:30" s="122" customFormat="1" ht="22.5" customHeight="1" x14ac:dyDescent="0.3">
      <c r="A818" s="211">
        <v>5</v>
      </c>
      <c r="B818" s="329" t="s">
        <v>1353</v>
      </c>
      <c r="C818" s="330"/>
      <c r="D818" s="331"/>
      <c r="E818" s="8">
        <v>60</v>
      </c>
      <c r="F818" s="2">
        <v>60</v>
      </c>
      <c r="G818" s="103">
        <v>60</v>
      </c>
      <c r="H818" s="103"/>
      <c r="I818" s="254">
        <v>80</v>
      </c>
      <c r="J818" s="260">
        <v>1</v>
      </c>
      <c r="K818" s="103"/>
      <c r="L818" s="151"/>
      <c r="M818" s="103"/>
      <c r="N818" s="65">
        <v>1</v>
      </c>
      <c r="O818" s="45">
        <f t="shared" si="427"/>
        <v>60</v>
      </c>
      <c r="P818" s="151">
        <f t="shared" si="418"/>
        <v>60</v>
      </c>
      <c r="Q818" s="103">
        <f t="shared" si="428"/>
        <v>60</v>
      </c>
      <c r="R818" s="103">
        <f t="shared" si="429"/>
        <v>60</v>
      </c>
      <c r="S818" s="151">
        <f t="shared" si="432"/>
        <v>60</v>
      </c>
      <c r="T818" s="151">
        <f t="shared" si="436"/>
        <v>60</v>
      </c>
      <c r="U818" s="151">
        <f t="shared" si="437"/>
        <v>60</v>
      </c>
      <c r="V818" s="151">
        <f t="shared" si="438"/>
        <v>60</v>
      </c>
      <c r="W818" s="151">
        <f t="shared" si="439"/>
        <v>60</v>
      </c>
      <c r="X818" s="151">
        <f t="shared" si="440"/>
        <v>60</v>
      </c>
      <c r="Y818" s="155" t="s">
        <v>2292</v>
      </c>
      <c r="Z818" s="48" t="s">
        <v>2292</v>
      </c>
      <c r="AA818" s="206"/>
      <c r="AB818" s="29"/>
      <c r="AC818" s="29"/>
      <c r="AD818" s="29"/>
    </row>
    <row r="819" spans="1:30" s="122" customFormat="1" ht="22.5" customHeight="1" x14ac:dyDescent="0.3">
      <c r="A819" s="211">
        <v>6</v>
      </c>
      <c r="B819" s="329" t="s">
        <v>1354</v>
      </c>
      <c r="C819" s="330"/>
      <c r="D819" s="331"/>
      <c r="E819" s="8">
        <v>50</v>
      </c>
      <c r="F819" s="2">
        <v>60</v>
      </c>
      <c r="G819" s="211">
        <v>50</v>
      </c>
      <c r="H819" s="211"/>
      <c r="I819" s="254">
        <v>80</v>
      </c>
      <c r="J819" s="260">
        <v>1</v>
      </c>
      <c r="K819" s="103"/>
      <c r="L819" s="151"/>
      <c r="M819" s="103"/>
      <c r="N819" s="65">
        <v>1</v>
      </c>
      <c r="O819" s="45">
        <f t="shared" si="427"/>
        <v>50</v>
      </c>
      <c r="P819" s="151">
        <f t="shared" si="418"/>
        <v>50</v>
      </c>
      <c r="Q819" s="103">
        <f t="shared" si="428"/>
        <v>50</v>
      </c>
      <c r="R819" s="103">
        <f t="shared" si="429"/>
        <v>50</v>
      </c>
      <c r="S819" s="151">
        <f t="shared" si="432"/>
        <v>50</v>
      </c>
      <c r="T819" s="151">
        <f t="shared" si="436"/>
        <v>50</v>
      </c>
      <c r="U819" s="151">
        <f t="shared" si="437"/>
        <v>50</v>
      </c>
      <c r="V819" s="151">
        <f t="shared" si="438"/>
        <v>50</v>
      </c>
      <c r="W819" s="151">
        <f t="shared" si="439"/>
        <v>50</v>
      </c>
      <c r="X819" s="151">
        <f t="shared" si="440"/>
        <v>50</v>
      </c>
      <c r="Y819" s="155" t="s">
        <v>2292</v>
      </c>
      <c r="Z819" s="48" t="s">
        <v>2292</v>
      </c>
      <c r="AA819" s="206"/>
      <c r="AB819" s="29"/>
      <c r="AC819" s="29"/>
      <c r="AD819" s="29"/>
    </row>
    <row r="820" spans="1:30" s="122" customFormat="1" x14ac:dyDescent="0.3">
      <c r="A820" s="94" t="s">
        <v>1402</v>
      </c>
      <c r="B820" s="95" t="s">
        <v>1403</v>
      </c>
      <c r="C820" s="95"/>
      <c r="D820" s="95"/>
      <c r="E820" s="96"/>
      <c r="F820" s="96"/>
      <c r="G820" s="103"/>
      <c r="H820" s="103"/>
      <c r="I820" s="275"/>
      <c r="J820" s="48"/>
      <c r="K820" s="103"/>
      <c r="L820" s="151"/>
      <c r="M820" s="103"/>
      <c r="N820" s="48"/>
      <c r="O820" s="45"/>
      <c r="P820" s="151"/>
      <c r="Q820" s="103"/>
      <c r="R820" s="103"/>
      <c r="S820" s="151"/>
      <c r="T820" s="151"/>
      <c r="U820" s="151"/>
      <c r="V820" s="151"/>
      <c r="W820" s="151"/>
      <c r="X820" s="151"/>
      <c r="Y820" s="151"/>
      <c r="Z820" s="48"/>
      <c r="AA820" s="206"/>
      <c r="AB820" s="29"/>
      <c r="AC820" s="29"/>
      <c r="AD820" s="29"/>
    </row>
    <row r="821" spans="1:30" s="122" customFormat="1" x14ac:dyDescent="0.3">
      <c r="A821" s="358">
        <v>1</v>
      </c>
      <c r="B821" s="340" t="s">
        <v>544</v>
      </c>
      <c r="C821" s="98" t="s">
        <v>2649</v>
      </c>
      <c r="D821" s="98" t="s">
        <v>1404</v>
      </c>
      <c r="E821" s="99"/>
      <c r="F821" s="99"/>
      <c r="G821" s="103"/>
      <c r="H821" s="103"/>
      <c r="I821" s="258"/>
      <c r="J821" s="48"/>
      <c r="K821" s="103"/>
      <c r="L821" s="151"/>
      <c r="M821" s="103"/>
      <c r="N821" s="48"/>
      <c r="O821" s="45"/>
      <c r="P821" s="151"/>
      <c r="Q821" s="103"/>
      <c r="R821" s="103"/>
      <c r="S821" s="151"/>
      <c r="T821" s="151"/>
      <c r="U821" s="151"/>
      <c r="V821" s="151"/>
      <c r="W821" s="151"/>
      <c r="X821" s="151"/>
      <c r="Y821" s="151"/>
      <c r="Z821" s="48"/>
      <c r="AA821" s="206"/>
      <c r="AB821" s="29"/>
      <c r="AC821" s="29"/>
      <c r="AD821" s="29"/>
    </row>
    <row r="822" spans="1:30" s="122" customFormat="1" ht="18.75" customHeight="1" x14ac:dyDescent="0.3">
      <c r="A822" s="359"/>
      <c r="B822" s="341"/>
      <c r="D822" s="98" t="s">
        <v>37</v>
      </c>
      <c r="E822" s="99">
        <v>240</v>
      </c>
      <c r="F822" s="99">
        <v>1800</v>
      </c>
      <c r="G822" s="258">
        <v>1700</v>
      </c>
      <c r="H822" s="258"/>
      <c r="I822" s="258">
        <v>3600</v>
      </c>
      <c r="J822" s="260">
        <v>1</v>
      </c>
      <c r="K822" s="103"/>
      <c r="L822" s="151"/>
      <c r="M822" s="103"/>
      <c r="N822" s="65">
        <v>1</v>
      </c>
      <c r="O822" s="45">
        <f t="shared" si="427"/>
        <v>1700</v>
      </c>
      <c r="P822" s="151">
        <f t="shared" si="418"/>
        <v>1700</v>
      </c>
      <c r="Q822" s="103">
        <f t="shared" si="428"/>
        <v>1700</v>
      </c>
      <c r="R822" s="103">
        <f t="shared" si="429"/>
        <v>1700</v>
      </c>
      <c r="S822" s="151">
        <f t="shared" si="432"/>
        <v>1700</v>
      </c>
      <c r="T822" s="151">
        <f t="shared" ref="T822:T823" si="441">P822</f>
        <v>1700</v>
      </c>
      <c r="U822" s="151">
        <f t="shared" ref="U822:U823" si="442">Q822</f>
        <v>1700</v>
      </c>
      <c r="V822" s="151">
        <f t="shared" ref="V822:V823" si="443">R822</f>
        <v>1700</v>
      </c>
      <c r="W822" s="151">
        <f>S822</f>
        <v>1700</v>
      </c>
      <c r="X822" s="151">
        <f>T822</f>
        <v>1700</v>
      </c>
      <c r="Y822" s="155" t="s">
        <v>2292</v>
      </c>
      <c r="Z822" s="48" t="s">
        <v>2292</v>
      </c>
      <c r="AA822" s="206"/>
      <c r="AB822" s="29"/>
      <c r="AC822" s="29"/>
      <c r="AD822" s="29"/>
    </row>
    <row r="823" spans="1:30" s="122" customFormat="1" ht="18.75" customHeight="1" x14ac:dyDescent="0.3">
      <c r="A823" s="359"/>
      <c r="B823" s="341"/>
      <c r="D823" s="98" t="s">
        <v>751</v>
      </c>
      <c r="E823" s="99">
        <v>180</v>
      </c>
      <c r="F823" s="99">
        <v>1500</v>
      </c>
      <c r="G823" s="258">
        <v>1400</v>
      </c>
      <c r="H823" s="258"/>
      <c r="I823" s="258">
        <v>3000</v>
      </c>
      <c r="J823" s="260">
        <v>1</v>
      </c>
      <c r="K823" s="103"/>
      <c r="L823" s="151"/>
      <c r="M823" s="103"/>
      <c r="N823" s="65">
        <v>1</v>
      </c>
      <c r="O823" s="45">
        <f t="shared" si="427"/>
        <v>1400</v>
      </c>
      <c r="P823" s="151">
        <f t="shared" si="418"/>
        <v>1400</v>
      </c>
      <c r="Q823" s="103">
        <f t="shared" si="428"/>
        <v>1400</v>
      </c>
      <c r="R823" s="103">
        <f t="shared" si="429"/>
        <v>1400</v>
      </c>
      <c r="S823" s="151">
        <f t="shared" si="432"/>
        <v>1400</v>
      </c>
      <c r="T823" s="151">
        <f t="shared" si="441"/>
        <v>1400</v>
      </c>
      <c r="U823" s="151">
        <f t="shared" si="442"/>
        <v>1400</v>
      </c>
      <c r="V823" s="151">
        <f t="shared" si="443"/>
        <v>1400</v>
      </c>
      <c r="W823" s="151">
        <f>S823</f>
        <v>1400</v>
      </c>
      <c r="X823" s="151">
        <f>T823</f>
        <v>1400</v>
      </c>
      <c r="Y823" s="155" t="s">
        <v>2292</v>
      </c>
      <c r="Z823" s="48" t="s">
        <v>2292</v>
      </c>
      <c r="AA823" s="206"/>
      <c r="AB823" s="29"/>
      <c r="AC823" s="29"/>
      <c r="AD823" s="29"/>
    </row>
    <row r="824" spans="1:30" s="122" customFormat="1" x14ac:dyDescent="0.3">
      <c r="A824" s="359"/>
      <c r="B824" s="341"/>
      <c r="C824" s="98" t="s">
        <v>1404</v>
      </c>
      <c r="D824" s="98" t="s">
        <v>1405</v>
      </c>
      <c r="E824" s="99"/>
      <c r="F824" s="99"/>
      <c r="G824" s="258"/>
      <c r="H824" s="258"/>
      <c r="I824" s="258"/>
      <c r="J824" s="260"/>
      <c r="K824" s="103"/>
      <c r="L824" s="151"/>
      <c r="M824" s="103"/>
      <c r="N824" s="65"/>
      <c r="O824" s="45"/>
      <c r="P824" s="151"/>
      <c r="Q824" s="103"/>
      <c r="R824" s="103"/>
      <c r="S824" s="151"/>
      <c r="T824" s="151"/>
      <c r="U824" s="151"/>
      <c r="V824" s="151"/>
      <c r="W824" s="151"/>
      <c r="X824" s="151"/>
      <c r="Y824" s="155"/>
      <c r="Z824" s="48"/>
      <c r="AA824" s="206"/>
      <c r="AB824" s="29"/>
      <c r="AC824" s="29"/>
      <c r="AD824" s="29"/>
    </row>
    <row r="825" spans="1:30" s="122" customFormat="1" ht="18.75" customHeight="1" x14ac:dyDescent="0.3">
      <c r="A825" s="359"/>
      <c r="B825" s="341"/>
      <c r="D825" s="98" t="s">
        <v>37</v>
      </c>
      <c r="E825" s="99">
        <v>220</v>
      </c>
      <c r="F825" s="99">
        <v>3000</v>
      </c>
      <c r="G825" s="258">
        <v>2900</v>
      </c>
      <c r="H825" s="258"/>
      <c r="I825" s="258">
        <v>6000</v>
      </c>
      <c r="J825" s="260">
        <v>1</v>
      </c>
      <c r="K825" s="103"/>
      <c r="L825" s="151"/>
      <c r="M825" s="103"/>
      <c r="N825" s="65">
        <v>1</v>
      </c>
      <c r="O825" s="45">
        <f t="shared" si="427"/>
        <v>2900</v>
      </c>
      <c r="P825" s="151">
        <f t="shared" ref="P825:P888" si="444">G825</f>
        <v>2900</v>
      </c>
      <c r="Q825" s="103">
        <f t="shared" si="428"/>
        <v>2900</v>
      </c>
      <c r="R825" s="103">
        <f t="shared" si="429"/>
        <v>2900</v>
      </c>
      <c r="S825" s="151">
        <f t="shared" si="432"/>
        <v>2900</v>
      </c>
      <c r="T825" s="151">
        <f t="shared" ref="T825:T826" si="445">P825</f>
        <v>2900</v>
      </c>
      <c r="U825" s="151">
        <f t="shared" ref="U825:U826" si="446">Q825</f>
        <v>2900</v>
      </c>
      <c r="V825" s="151">
        <f t="shared" ref="V825:V826" si="447">R825</f>
        <v>2900</v>
      </c>
      <c r="W825" s="151">
        <f>S825</f>
        <v>2900</v>
      </c>
      <c r="X825" s="151">
        <f>T825</f>
        <v>2900</v>
      </c>
      <c r="Y825" s="155" t="s">
        <v>2292</v>
      </c>
      <c r="Z825" s="48" t="s">
        <v>2292</v>
      </c>
      <c r="AA825" s="206"/>
      <c r="AB825" s="29"/>
      <c r="AC825" s="29"/>
      <c r="AD825" s="29"/>
    </row>
    <row r="826" spans="1:30" s="122" customFormat="1" ht="18.75" customHeight="1" x14ac:dyDescent="0.3">
      <c r="A826" s="359"/>
      <c r="B826" s="341"/>
      <c r="D826" s="98" t="s">
        <v>38</v>
      </c>
      <c r="E826" s="99">
        <v>200</v>
      </c>
      <c r="F826" s="99">
        <v>2750</v>
      </c>
      <c r="G826" s="258">
        <v>2600</v>
      </c>
      <c r="H826" s="258"/>
      <c r="I826" s="258">
        <v>5500</v>
      </c>
      <c r="J826" s="260">
        <v>1</v>
      </c>
      <c r="K826" s="103"/>
      <c r="L826" s="151"/>
      <c r="M826" s="103"/>
      <c r="N826" s="65">
        <v>1</v>
      </c>
      <c r="O826" s="45">
        <f t="shared" si="427"/>
        <v>2600</v>
      </c>
      <c r="P826" s="151">
        <f t="shared" si="444"/>
        <v>2600</v>
      </c>
      <c r="Q826" s="103">
        <f t="shared" si="428"/>
        <v>2600</v>
      </c>
      <c r="R826" s="103">
        <f t="shared" si="429"/>
        <v>2600</v>
      </c>
      <c r="S826" s="151">
        <f t="shared" si="432"/>
        <v>2600</v>
      </c>
      <c r="T826" s="151">
        <f t="shared" si="445"/>
        <v>2600</v>
      </c>
      <c r="U826" s="151">
        <f t="shared" si="446"/>
        <v>2600</v>
      </c>
      <c r="V826" s="151">
        <f t="shared" si="447"/>
        <v>2600</v>
      </c>
      <c r="W826" s="151">
        <f>S826</f>
        <v>2600</v>
      </c>
      <c r="X826" s="151">
        <f>T826</f>
        <v>2600</v>
      </c>
      <c r="Y826" s="155" t="s">
        <v>2292</v>
      </c>
      <c r="Z826" s="48" t="s">
        <v>2292</v>
      </c>
      <c r="AA826" s="206"/>
      <c r="AB826" s="29"/>
      <c r="AC826" s="29"/>
      <c r="AD826" s="29"/>
    </row>
    <row r="827" spans="1:30" s="122" customFormat="1" x14ac:dyDescent="0.3">
      <c r="A827" s="359"/>
      <c r="B827" s="341"/>
      <c r="C827" s="98" t="s">
        <v>1405</v>
      </c>
      <c r="D827" s="98" t="s">
        <v>1406</v>
      </c>
      <c r="E827" s="99"/>
      <c r="F827" s="99"/>
      <c r="G827" s="258"/>
      <c r="H827" s="258"/>
      <c r="I827" s="258"/>
      <c r="J827" s="260"/>
      <c r="K827" s="103"/>
      <c r="L827" s="151"/>
      <c r="M827" s="103"/>
      <c r="N827" s="65"/>
      <c r="O827" s="45"/>
      <c r="P827" s="151"/>
      <c r="Q827" s="103"/>
      <c r="R827" s="103"/>
      <c r="S827" s="151"/>
      <c r="T827" s="151"/>
      <c r="U827" s="151"/>
      <c r="V827" s="151"/>
      <c r="W827" s="151"/>
      <c r="X827" s="151"/>
      <c r="Y827" s="155"/>
      <c r="Z827" s="48"/>
      <c r="AA827" s="206"/>
      <c r="AB827" s="29"/>
      <c r="AC827" s="29"/>
      <c r="AD827" s="29"/>
    </row>
    <row r="828" spans="1:30" s="122" customFormat="1" ht="18.75" customHeight="1" x14ac:dyDescent="0.3">
      <c r="A828" s="359"/>
      <c r="B828" s="341"/>
      <c r="D828" s="98" t="s">
        <v>37</v>
      </c>
      <c r="E828" s="99">
        <v>530</v>
      </c>
      <c r="F828" s="99">
        <v>2500</v>
      </c>
      <c r="G828" s="258">
        <v>2400</v>
      </c>
      <c r="H828" s="258"/>
      <c r="I828" s="258">
        <v>5000</v>
      </c>
      <c r="J828" s="260">
        <v>1</v>
      </c>
      <c r="K828" s="103"/>
      <c r="L828" s="151"/>
      <c r="M828" s="103"/>
      <c r="N828" s="65">
        <v>1</v>
      </c>
      <c r="O828" s="45">
        <f t="shared" si="427"/>
        <v>2400</v>
      </c>
      <c r="P828" s="151">
        <f t="shared" si="444"/>
        <v>2400</v>
      </c>
      <c r="Q828" s="103">
        <f t="shared" si="428"/>
        <v>2400</v>
      </c>
      <c r="R828" s="103">
        <f t="shared" si="429"/>
        <v>2400</v>
      </c>
      <c r="S828" s="151">
        <f t="shared" si="432"/>
        <v>2400</v>
      </c>
      <c r="T828" s="151">
        <f t="shared" ref="T828:T830" si="448">P828</f>
        <v>2400</v>
      </c>
      <c r="U828" s="151">
        <f t="shared" ref="U828:U830" si="449">Q828</f>
        <v>2400</v>
      </c>
      <c r="V828" s="151">
        <f t="shared" ref="V828:V830" si="450">R828</f>
        <v>2400</v>
      </c>
      <c r="W828" s="151">
        <f t="shared" ref="W828:X830" si="451">S828</f>
        <v>2400</v>
      </c>
      <c r="X828" s="151">
        <f t="shared" si="451"/>
        <v>2400</v>
      </c>
      <c r="Y828" s="155" t="s">
        <v>2292</v>
      </c>
      <c r="Z828" s="48" t="s">
        <v>2292</v>
      </c>
      <c r="AA828" s="206"/>
      <c r="AB828" s="29"/>
      <c r="AC828" s="29"/>
      <c r="AD828" s="29"/>
    </row>
    <row r="829" spans="1:30" s="122" customFormat="1" ht="18.75" customHeight="1" x14ac:dyDescent="0.3">
      <c r="A829" s="359"/>
      <c r="B829" s="341"/>
      <c r="D829" s="98" t="s">
        <v>38</v>
      </c>
      <c r="E829" s="99">
        <v>450</v>
      </c>
      <c r="F829" s="99">
        <v>2000</v>
      </c>
      <c r="G829" s="258">
        <v>1900</v>
      </c>
      <c r="H829" s="258"/>
      <c r="I829" s="258">
        <v>4000</v>
      </c>
      <c r="J829" s="260">
        <v>1</v>
      </c>
      <c r="K829" s="103"/>
      <c r="L829" s="151"/>
      <c r="M829" s="103"/>
      <c r="N829" s="65">
        <v>1</v>
      </c>
      <c r="O829" s="45">
        <f t="shared" si="427"/>
        <v>1900</v>
      </c>
      <c r="P829" s="151">
        <f t="shared" si="444"/>
        <v>1900</v>
      </c>
      <c r="Q829" s="103">
        <f t="shared" si="428"/>
        <v>1900</v>
      </c>
      <c r="R829" s="103">
        <f t="shared" si="429"/>
        <v>1900</v>
      </c>
      <c r="S829" s="151">
        <f t="shared" si="432"/>
        <v>1900</v>
      </c>
      <c r="T829" s="151">
        <f t="shared" si="448"/>
        <v>1900</v>
      </c>
      <c r="U829" s="151">
        <f t="shared" si="449"/>
        <v>1900</v>
      </c>
      <c r="V829" s="151">
        <f t="shared" si="450"/>
        <v>1900</v>
      </c>
      <c r="W829" s="151">
        <f t="shared" si="451"/>
        <v>1900</v>
      </c>
      <c r="X829" s="151">
        <f t="shared" si="451"/>
        <v>1900</v>
      </c>
      <c r="Y829" s="155" t="s">
        <v>2292</v>
      </c>
      <c r="Z829" s="48" t="s">
        <v>2292</v>
      </c>
      <c r="AA829" s="206"/>
      <c r="AB829" s="29"/>
      <c r="AC829" s="29"/>
      <c r="AD829" s="29"/>
    </row>
    <row r="830" spans="1:30" s="122" customFormat="1" ht="18.75" customHeight="1" x14ac:dyDescent="0.3">
      <c r="A830" s="359"/>
      <c r="B830" s="341"/>
      <c r="C830" s="98" t="s">
        <v>1406</v>
      </c>
      <c r="D830" s="98" t="s">
        <v>1407</v>
      </c>
      <c r="E830" s="99">
        <v>280</v>
      </c>
      <c r="F830" s="99">
        <v>1200</v>
      </c>
      <c r="G830" s="258">
        <v>1200</v>
      </c>
      <c r="H830" s="258"/>
      <c r="I830" s="258">
        <v>2400</v>
      </c>
      <c r="J830" s="260">
        <v>1</v>
      </c>
      <c r="K830" s="103"/>
      <c r="L830" s="151"/>
      <c r="M830" s="103"/>
      <c r="N830" s="65">
        <v>1</v>
      </c>
      <c r="O830" s="45">
        <f t="shared" si="427"/>
        <v>1200</v>
      </c>
      <c r="P830" s="151">
        <f t="shared" si="444"/>
        <v>1200</v>
      </c>
      <c r="Q830" s="103">
        <f t="shared" si="428"/>
        <v>1200</v>
      </c>
      <c r="R830" s="103">
        <f t="shared" si="429"/>
        <v>1200</v>
      </c>
      <c r="S830" s="151">
        <f t="shared" si="432"/>
        <v>1200</v>
      </c>
      <c r="T830" s="151">
        <f t="shared" si="448"/>
        <v>1200</v>
      </c>
      <c r="U830" s="151">
        <f t="shared" si="449"/>
        <v>1200</v>
      </c>
      <c r="V830" s="151">
        <f t="shared" si="450"/>
        <v>1200</v>
      </c>
      <c r="W830" s="151">
        <f t="shared" si="451"/>
        <v>1200</v>
      </c>
      <c r="X830" s="151">
        <f t="shared" si="451"/>
        <v>1200</v>
      </c>
      <c r="Y830" s="155" t="s">
        <v>2292</v>
      </c>
      <c r="Z830" s="48" t="s">
        <v>2292</v>
      </c>
      <c r="AA830" s="206"/>
      <c r="AB830" s="29"/>
      <c r="AC830" s="29"/>
      <c r="AD830" s="29"/>
    </row>
    <row r="831" spans="1:30" s="122" customFormat="1" x14ac:dyDescent="0.3">
      <c r="A831" s="359"/>
      <c r="B831" s="341"/>
      <c r="C831" s="98" t="s">
        <v>1407</v>
      </c>
      <c r="D831" s="98" t="s">
        <v>1408</v>
      </c>
      <c r="E831" s="99"/>
      <c r="F831" s="99"/>
      <c r="G831" s="103"/>
      <c r="H831" s="103"/>
      <c r="I831" s="258"/>
      <c r="J831" s="260"/>
      <c r="K831" s="103"/>
      <c r="L831" s="151"/>
      <c r="M831" s="103"/>
      <c r="N831" s="65"/>
      <c r="O831" s="45"/>
      <c r="P831" s="151"/>
      <c r="Q831" s="103"/>
      <c r="R831" s="103"/>
      <c r="S831" s="151"/>
      <c r="T831" s="151"/>
      <c r="U831" s="151"/>
      <c r="V831" s="151"/>
      <c r="W831" s="151"/>
      <c r="X831" s="151"/>
      <c r="Y831" s="155"/>
      <c r="Z831" s="48"/>
      <c r="AA831" s="206"/>
      <c r="AB831" s="29"/>
      <c r="AC831" s="29"/>
      <c r="AD831" s="29"/>
    </row>
    <row r="832" spans="1:30" s="122" customFormat="1" ht="18.75" customHeight="1" x14ac:dyDescent="0.3">
      <c r="A832" s="359"/>
      <c r="B832" s="341"/>
      <c r="D832" s="98" t="s">
        <v>37</v>
      </c>
      <c r="E832" s="99">
        <v>230</v>
      </c>
      <c r="F832" s="99">
        <v>600</v>
      </c>
      <c r="G832" s="103">
        <v>720</v>
      </c>
      <c r="H832" s="103"/>
      <c r="I832" s="258">
        <v>1200</v>
      </c>
      <c r="J832" s="260">
        <v>1</v>
      </c>
      <c r="K832" s="103"/>
      <c r="L832" s="151"/>
      <c r="M832" s="103"/>
      <c r="N832" s="65">
        <v>1</v>
      </c>
      <c r="O832" s="45">
        <f t="shared" si="427"/>
        <v>720</v>
      </c>
      <c r="P832" s="151">
        <f t="shared" si="444"/>
        <v>720</v>
      </c>
      <c r="Q832" s="103">
        <f t="shared" si="428"/>
        <v>720</v>
      </c>
      <c r="R832" s="103">
        <f t="shared" si="429"/>
        <v>720</v>
      </c>
      <c r="S832" s="151">
        <f t="shared" si="432"/>
        <v>720</v>
      </c>
      <c r="T832" s="151">
        <f t="shared" ref="T832:T833" si="452">P832</f>
        <v>720</v>
      </c>
      <c r="U832" s="151">
        <f t="shared" ref="U832:U833" si="453">Q832</f>
        <v>720</v>
      </c>
      <c r="V832" s="151">
        <f t="shared" ref="V832:V833" si="454">R832</f>
        <v>720</v>
      </c>
      <c r="W832" s="151">
        <f>S832</f>
        <v>720</v>
      </c>
      <c r="X832" s="151">
        <f>T832</f>
        <v>720</v>
      </c>
      <c r="Y832" s="155" t="s">
        <v>2292</v>
      </c>
      <c r="Z832" s="48" t="s">
        <v>2292</v>
      </c>
      <c r="AA832" s="206"/>
      <c r="AB832" s="29"/>
      <c r="AC832" s="29"/>
      <c r="AD832" s="29"/>
    </row>
    <row r="833" spans="1:30" s="122" customFormat="1" ht="18.75" customHeight="1" x14ac:dyDescent="0.3">
      <c r="A833" s="359"/>
      <c r="B833" s="341"/>
      <c r="D833" s="98" t="s">
        <v>38</v>
      </c>
      <c r="E833" s="99">
        <v>170</v>
      </c>
      <c r="F833" s="99">
        <v>500</v>
      </c>
      <c r="G833" s="103">
        <v>600</v>
      </c>
      <c r="H833" s="103"/>
      <c r="I833" s="258">
        <v>1000</v>
      </c>
      <c r="J833" s="260">
        <v>1</v>
      </c>
      <c r="K833" s="103"/>
      <c r="L833" s="151"/>
      <c r="M833" s="103"/>
      <c r="N833" s="65">
        <v>1</v>
      </c>
      <c r="O833" s="45">
        <f t="shared" si="427"/>
        <v>600</v>
      </c>
      <c r="P833" s="151">
        <f t="shared" si="444"/>
        <v>600</v>
      </c>
      <c r="Q833" s="103">
        <f t="shared" si="428"/>
        <v>600</v>
      </c>
      <c r="R833" s="103">
        <f t="shared" si="429"/>
        <v>600</v>
      </c>
      <c r="S833" s="151">
        <f t="shared" si="432"/>
        <v>600</v>
      </c>
      <c r="T833" s="151">
        <f t="shared" si="452"/>
        <v>600</v>
      </c>
      <c r="U833" s="151">
        <f t="shared" si="453"/>
        <v>600</v>
      </c>
      <c r="V833" s="151">
        <f t="shared" si="454"/>
        <v>600</v>
      </c>
      <c r="W833" s="151">
        <f>S833</f>
        <v>600</v>
      </c>
      <c r="X833" s="151">
        <f>T833</f>
        <v>600</v>
      </c>
      <c r="Y833" s="155" t="s">
        <v>2292</v>
      </c>
      <c r="Z833" s="48" t="s">
        <v>2292</v>
      </c>
      <c r="AA833" s="206"/>
      <c r="AB833" s="29"/>
      <c r="AC833" s="29"/>
      <c r="AD833" s="29"/>
    </row>
    <row r="834" spans="1:30" s="122" customFormat="1" x14ac:dyDescent="0.3">
      <c r="A834" s="359"/>
      <c r="B834" s="341"/>
      <c r="C834" s="98" t="s">
        <v>1408</v>
      </c>
      <c r="D834" s="98" t="s">
        <v>2650</v>
      </c>
      <c r="E834" s="99"/>
      <c r="F834" s="99"/>
      <c r="G834" s="103"/>
      <c r="H834" s="103"/>
      <c r="I834" s="258"/>
      <c r="J834" s="260"/>
      <c r="K834" s="103"/>
      <c r="L834" s="151"/>
      <c r="M834" s="103"/>
      <c r="N834" s="65"/>
      <c r="O834" s="45"/>
      <c r="P834" s="151"/>
      <c r="Q834" s="103"/>
      <c r="R834" s="103"/>
      <c r="S834" s="151"/>
      <c r="T834" s="151"/>
      <c r="U834" s="151"/>
      <c r="V834" s="151"/>
      <c r="W834" s="151"/>
      <c r="X834" s="151"/>
      <c r="Y834" s="151"/>
      <c r="Z834" s="48"/>
      <c r="AA834" s="206"/>
      <c r="AB834" s="29"/>
      <c r="AC834" s="29"/>
      <c r="AD834" s="29"/>
    </row>
    <row r="835" spans="1:30" s="122" customFormat="1" ht="18.75" customHeight="1" x14ac:dyDescent="0.3">
      <c r="A835" s="359"/>
      <c r="B835" s="341"/>
      <c r="D835" s="98" t="s">
        <v>37</v>
      </c>
      <c r="E835" s="99">
        <v>180</v>
      </c>
      <c r="F835" s="99">
        <v>380</v>
      </c>
      <c r="G835" s="103">
        <v>450</v>
      </c>
      <c r="H835" s="103"/>
      <c r="I835" s="258">
        <v>750</v>
      </c>
      <c r="J835" s="260">
        <v>1.1000000000000001</v>
      </c>
      <c r="K835" s="103"/>
      <c r="L835" s="151"/>
      <c r="M835" s="103"/>
      <c r="N835" s="65">
        <v>1.1000000000000001</v>
      </c>
      <c r="O835" s="45">
        <f t="shared" si="427"/>
        <v>495.00000000000006</v>
      </c>
      <c r="P835" s="151">
        <v>495.00000000000006</v>
      </c>
      <c r="Q835" s="103">
        <f t="shared" si="428"/>
        <v>495.00000000000006</v>
      </c>
      <c r="R835" s="103">
        <f t="shared" si="429"/>
        <v>495.00000000000006</v>
      </c>
      <c r="S835" s="151">
        <f t="shared" si="432"/>
        <v>495.00000000000006</v>
      </c>
      <c r="T835" s="151">
        <f t="shared" ref="T835:T836" si="455">P835</f>
        <v>495.00000000000006</v>
      </c>
      <c r="U835" s="151">
        <f t="shared" ref="U835:U836" si="456">Q835</f>
        <v>495.00000000000006</v>
      </c>
      <c r="V835" s="151">
        <f t="shared" ref="V835:V836" si="457">R835</f>
        <v>495.00000000000006</v>
      </c>
      <c r="W835" s="151">
        <f>S835</f>
        <v>495.00000000000006</v>
      </c>
      <c r="X835" s="151">
        <f>T835</f>
        <v>495.00000000000006</v>
      </c>
      <c r="Y835" s="151">
        <f>S835</f>
        <v>495.00000000000006</v>
      </c>
      <c r="Z835" s="48" t="s">
        <v>3341</v>
      </c>
      <c r="AA835" s="206"/>
      <c r="AB835" s="29"/>
      <c r="AC835" s="29"/>
      <c r="AD835" s="29"/>
    </row>
    <row r="836" spans="1:30" s="122" customFormat="1" ht="18.75" customHeight="1" x14ac:dyDescent="0.3">
      <c r="A836" s="360"/>
      <c r="B836" s="342"/>
      <c r="D836" s="98" t="s">
        <v>38</v>
      </c>
      <c r="E836" s="99">
        <v>140</v>
      </c>
      <c r="F836" s="99">
        <v>300</v>
      </c>
      <c r="G836" s="103">
        <v>360</v>
      </c>
      <c r="H836" s="103"/>
      <c r="I836" s="258">
        <v>600</v>
      </c>
      <c r="J836" s="260">
        <v>1.1000000000000001</v>
      </c>
      <c r="K836" s="103"/>
      <c r="L836" s="151"/>
      <c r="M836" s="103"/>
      <c r="N836" s="65">
        <v>1.1000000000000001</v>
      </c>
      <c r="O836" s="45">
        <f t="shared" si="427"/>
        <v>396.00000000000006</v>
      </c>
      <c r="P836" s="151">
        <v>396.00000000000006</v>
      </c>
      <c r="Q836" s="103">
        <f t="shared" si="428"/>
        <v>396.00000000000006</v>
      </c>
      <c r="R836" s="103">
        <f t="shared" si="429"/>
        <v>396.00000000000006</v>
      </c>
      <c r="S836" s="151">
        <f t="shared" si="432"/>
        <v>396.00000000000006</v>
      </c>
      <c r="T836" s="151">
        <f t="shared" si="455"/>
        <v>396.00000000000006</v>
      </c>
      <c r="U836" s="151">
        <f t="shared" si="456"/>
        <v>396.00000000000006</v>
      </c>
      <c r="V836" s="151">
        <f t="shared" si="457"/>
        <v>396.00000000000006</v>
      </c>
      <c r="W836" s="151">
        <f>S836</f>
        <v>396.00000000000006</v>
      </c>
      <c r="X836" s="151">
        <f>T836</f>
        <v>396.00000000000006</v>
      </c>
      <c r="Y836" s="151">
        <f>S836</f>
        <v>396.00000000000006</v>
      </c>
      <c r="Z836" s="48" t="s">
        <v>3341</v>
      </c>
      <c r="AA836" s="206"/>
      <c r="AB836" s="29"/>
      <c r="AC836" s="29"/>
      <c r="AD836" s="29"/>
    </row>
    <row r="837" spans="1:30" s="122" customFormat="1" ht="39.75" customHeight="1" x14ac:dyDescent="0.3">
      <c r="A837" s="358">
        <v>2</v>
      </c>
      <c r="B837" s="340" t="s">
        <v>1166</v>
      </c>
      <c r="C837" s="98" t="s">
        <v>1409</v>
      </c>
      <c r="D837" s="98" t="s">
        <v>1410</v>
      </c>
      <c r="E837" s="99"/>
      <c r="F837" s="99"/>
      <c r="G837" s="103"/>
      <c r="H837" s="103"/>
      <c r="I837" s="258"/>
      <c r="J837" s="260"/>
      <c r="K837" s="103"/>
      <c r="L837" s="151"/>
      <c r="M837" s="103"/>
      <c r="N837" s="65"/>
      <c r="O837" s="45"/>
      <c r="P837" s="151"/>
      <c r="Q837" s="103"/>
      <c r="R837" s="103"/>
      <c r="S837" s="151"/>
      <c r="T837" s="151"/>
      <c r="U837" s="151"/>
      <c r="V837" s="151"/>
      <c r="W837" s="151"/>
      <c r="X837" s="151"/>
      <c r="Y837" s="151"/>
      <c r="Z837" s="48"/>
      <c r="AA837" s="206"/>
      <c r="AB837" s="29"/>
      <c r="AC837" s="29"/>
      <c r="AD837" s="29"/>
    </row>
    <row r="838" spans="1:30" s="122" customFormat="1" ht="18.75" customHeight="1" x14ac:dyDescent="0.3">
      <c r="A838" s="359"/>
      <c r="B838" s="341"/>
      <c r="D838" s="98" t="s">
        <v>37</v>
      </c>
      <c r="E838" s="99">
        <v>90</v>
      </c>
      <c r="F838" s="99">
        <v>100</v>
      </c>
      <c r="G838" s="103">
        <v>110</v>
      </c>
      <c r="H838" s="103"/>
      <c r="I838" s="258">
        <v>150</v>
      </c>
      <c r="J838" s="260">
        <v>1</v>
      </c>
      <c r="K838" s="103"/>
      <c r="L838" s="151"/>
      <c r="M838" s="103"/>
      <c r="N838" s="65">
        <v>1</v>
      </c>
      <c r="O838" s="45">
        <f t="shared" si="427"/>
        <v>110</v>
      </c>
      <c r="P838" s="151">
        <f t="shared" si="444"/>
        <v>110</v>
      </c>
      <c r="Q838" s="103">
        <f t="shared" si="428"/>
        <v>110</v>
      </c>
      <c r="R838" s="103">
        <f t="shared" si="429"/>
        <v>110</v>
      </c>
      <c r="S838" s="151">
        <f t="shared" si="432"/>
        <v>110</v>
      </c>
      <c r="T838" s="151">
        <f t="shared" ref="T838:T839" si="458">P838</f>
        <v>110</v>
      </c>
      <c r="U838" s="151">
        <f t="shared" ref="U838:U839" si="459">Q838</f>
        <v>110</v>
      </c>
      <c r="V838" s="151">
        <f t="shared" ref="V838:V839" si="460">R838</f>
        <v>110</v>
      </c>
      <c r="W838" s="151">
        <f>S838</f>
        <v>110</v>
      </c>
      <c r="X838" s="151">
        <f>T838</f>
        <v>110</v>
      </c>
      <c r="Y838" s="155" t="s">
        <v>2292</v>
      </c>
      <c r="Z838" s="48" t="s">
        <v>2292</v>
      </c>
      <c r="AA838" s="206"/>
      <c r="AB838" s="29"/>
      <c r="AC838" s="29"/>
      <c r="AD838" s="29"/>
    </row>
    <row r="839" spans="1:30" s="122" customFormat="1" ht="18.75" customHeight="1" x14ac:dyDescent="0.3">
      <c r="A839" s="359"/>
      <c r="B839" s="341"/>
      <c r="D839" s="98" t="s">
        <v>38</v>
      </c>
      <c r="E839" s="99">
        <v>100</v>
      </c>
      <c r="F839" s="99">
        <v>110</v>
      </c>
      <c r="G839" s="103">
        <v>100</v>
      </c>
      <c r="H839" s="103"/>
      <c r="I839" s="258">
        <v>180</v>
      </c>
      <c r="J839" s="260">
        <v>1</v>
      </c>
      <c r="K839" s="103"/>
      <c r="L839" s="151"/>
      <c r="M839" s="103"/>
      <c r="N839" s="65">
        <v>1</v>
      </c>
      <c r="O839" s="45">
        <f t="shared" si="427"/>
        <v>100</v>
      </c>
      <c r="P839" s="151">
        <f t="shared" si="444"/>
        <v>100</v>
      </c>
      <c r="Q839" s="103">
        <f t="shared" si="428"/>
        <v>100</v>
      </c>
      <c r="R839" s="103">
        <f t="shared" si="429"/>
        <v>100</v>
      </c>
      <c r="S839" s="151">
        <f t="shared" si="432"/>
        <v>100</v>
      </c>
      <c r="T839" s="151">
        <f t="shared" si="458"/>
        <v>100</v>
      </c>
      <c r="U839" s="151">
        <f t="shared" si="459"/>
        <v>100</v>
      </c>
      <c r="V839" s="151">
        <f t="shared" si="460"/>
        <v>100</v>
      </c>
      <c r="W839" s="151">
        <f>S839</f>
        <v>100</v>
      </c>
      <c r="X839" s="151">
        <f>T839</f>
        <v>100</v>
      </c>
      <c r="Y839" s="155" t="s">
        <v>2292</v>
      </c>
      <c r="Z839" s="48" t="s">
        <v>2292</v>
      </c>
      <c r="AA839" s="206"/>
      <c r="AB839" s="29"/>
      <c r="AC839" s="29"/>
      <c r="AD839" s="29"/>
    </row>
    <row r="840" spans="1:30" s="122" customFormat="1" ht="41.25" customHeight="1" x14ac:dyDescent="0.3">
      <c r="A840" s="359"/>
      <c r="B840" s="341"/>
      <c r="C840" s="98" t="s">
        <v>2325</v>
      </c>
      <c r="D840" s="98" t="s">
        <v>2650</v>
      </c>
      <c r="E840" s="99"/>
      <c r="F840" s="99"/>
      <c r="G840" s="103"/>
      <c r="H840" s="103"/>
      <c r="I840" s="258"/>
      <c r="J840" s="260"/>
      <c r="K840" s="103"/>
      <c r="L840" s="151"/>
      <c r="M840" s="103"/>
      <c r="N840" s="65"/>
      <c r="O840" s="45"/>
      <c r="P840" s="151"/>
      <c r="Q840" s="103"/>
      <c r="R840" s="103"/>
      <c r="S840" s="151"/>
      <c r="T840" s="151"/>
      <c r="U840" s="151"/>
      <c r="V840" s="151"/>
      <c r="W840" s="151"/>
      <c r="X840" s="151"/>
      <c r="Y840" s="155"/>
      <c r="Z840" s="48"/>
      <c r="AA840" s="206"/>
      <c r="AB840" s="29"/>
      <c r="AC840" s="29"/>
      <c r="AD840" s="29"/>
    </row>
    <row r="841" spans="1:30" s="122" customFormat="1" ht="18.75" customHeight="1" x14ac:dyDescent="0.3">
      <c r="A841" s="359"/>
      <c r="B841" s="341"/>
      <c r="D841" s="98" t="s">
        <v>37</v>
      </c>
      <c r="E841" s="99">
        <v>110</v>
      </c>
      <c r="F841" s="99">
        <v>300</v>
      </c>
      <c r="G841" s="103">
        <v>360</v>
      </c>
      <c r="H841" s="103"/>
      <c r="I841" s="258">
        <v>600</v>
      </c>
      <c r="J841" s="260">
        <v>1</v>
      </c>
      <c r="K841" s="103"/>
      <c r="L841" s="151"/>
      <c r="M841" s="103"/>
      <c r="N841" s="65">
        <v>1</v>
      </c>
      <c r="O841" s="45">
        <f t="shared" si="427"/>
        <v>360</v>
      </c>
      <c r="P841" s="151">
        <f t="shared" si="444"/>
        <v>360</v>
      </c>
      <c r="Q841" s="103">
        <f t="shared" si="428"/>
        <v>360</v>
      </c>
      <c r="R841" s="103">
        <f t="shared" si="429"/>
        <v>360</v>
      </c>
      <c r="S841" s="151">
        <f t="shared" si="432"/>
        <v>360</v>
      </c>
      <c r="T841" s="151">
        <f t="shared" ref="T841:T842" si="461">P841</f>
        <v>360</v>
      </c>
      <c r="U841" s="151">
        <f t="shared" ref="U841:U842" si="462">Q841</f>
        <v>360</v>
      </c>
      <c r="V841" s="151">
        <f t="shared" ref="V841:V842" si="463">R841</f>
        <v>360</v>
      </c>
      <c r="W841" s="151">
        <f>S841</f>
        <v>360</v>
      </c>
      <c r="X841" s="151">
        <f>T841</f>
        <v>360</v>
      </c>
      <c r="Y841" s="155" t="s">
        <v>2292</v>
      </c>
      <c r="Z841" s="48" t="s">
        <v>2292</v>
      </c>
      <c r="AA841" s="206"/>
      <c r="AB841" s="29"/>
      <c r="AC841" s="29"/>
      <c r="AD841" s="29"/>
    </row>
    <row r="842" spans="1:30" s="122" customFormat="1" ht="18.75" customHeight="1" x14ac:dyDescent="0.3">
      <c r="A842" s="360"/>
      <c r="B842" s="342"/>
      <c r="D842" s="98" t="s">
        <v>38</v>
      </c>
      <c r="E842" s="99">
        <v>100</v>
      </c>
      <c r="F842" s="99">
        <v>280</v>
      </c>
      <c r="G842" s="103">
        <v>330</v>
      </c>
      <c r="H842" s="103"/>
      <c r="I842" s="258">
        <v>550</v>
      </c>
      <c r="J842" s="260">
        <v>1</v>
      </c>
      <c r="K842" s="103"/>
      <c r="L842" s="151"/>
      <c r="M842" s="103"/>
      <c r="N842" s="65">
        <v>1</v>
      </c>
      <c r="O842" s="45">
        <f t="shared" si="427"/>
        <v>330</v>
      </c>
      <c r="P842" s="151">
        <f t="shared" si="444"/>
        <v>330</v>
      </c>
      <c r="Q842" s="103">
        <f t="shared" si="428"/>
        <v>330</v>
      </c>
      <c r="R842" s="103">
        <f t="shared" si="429"/>
        <v>330</v>
      </c>
      <c r="S842" s="151">
        <f t="shared" si="432"/>
        <v>330</v>
      </c>
      <c r="T842" s="151">
        <f t="shared" si="461"/>
        <v>330</v>
      </c>
      <c r="U842" s="151">
        <f t="shared" si="462"/>
        <v>330</v>
      </c>
      <c r="V842" s="151">
        <f t="shared" si="463"/>
        <v>330</v>
      </c>
      <c r="W842" s="151">
        <f>S842</f>
        <v>330</v>
      </c>
      <c r="X842" s="151">
        <f>T842</f>
        <v>330</v>
      </c>
      <c r="Y842" s="155" t="s">
        <v>2292</v>
      </c>
      <c r="Z842" s="48" t="s">
        <v>2292</v>
      </c>
      <c r="AA842" s="206"/>
      <c r="AB842" s="29"/>
      <c r="AC842" s="29"/>
      <c r="AD842" s="29"/>
    </row>
    <row r="843" spans="1:30" s="122" customFormat="1" ht="21" customHeight="1" x14ac:dyDescent="0.3">
      <c r="A843" s="358">
        <v>3</v>
      </c>
      <c r="B843" s="340" t="s">
        <v>1411</v>
      </c>
      <c r="C843" s="98" t="s">
        <v>2651</v>
      </c>
      <c r="D843" s="98" t="s">
        <v>1412</v>
      </c>
      <c r="E843" s="99"/>
      <c r="F843" s="99"/>
      <c r="G843" s="103"/>
      <c r="H843" s="103"/>
      <c r="I843" s="258"/>
      <c r="J843" s="260"/>
      <c r="K843" s="103"/>
      <c r="L843" s="151"/>
      <c r="M843" s="103"/>
      <c r="N843" s="65"/>
      <c r="O843" s="45"/>
      <c r="P843" s="151"/>
      <c r="Q843" s="103"/>
      <c r="R843" s="103"/>
      <c r="S843" s="151"/>
      <c r="T843" s="151"/>
      <c r="U843" s="151"/>
      <c r="V843" s="151"/>
      <c r="W843" s="151"/>
      <c r="X843" s="151"/>
      <c r="Y843" s="155"/>
      <c r="Z843" s="48"/>
      <c r="AA843" s="206"/>
      <c r="AB843" s="29"/>
      <c r="AC843" s="29"/>
      <c r="AD843" s="29"/>
    </row>
    <row r="844" spans="1:30" s="122" customFormat="1" ht="18.75" customHeight="1" x14ac:dyDescent="0.3">
      <c r="A844" s="359"/>
      <c r="B844" s="341"/>
      <c r="D844" s="98" t="s">
        <v>37</v>
      </c>
      <c r="E844" s="99">
        <v>460</v>
      </c>
      <c r="F844" s="99">
        <v>1500</v>
      </c>
      <c r="G844" s="120">
        <v>1400</v>
      </c>
      <c r="H844" s="120"/>
      <c r="I844" s="258">
        <v>3000</v>
      </c>
      <c r="J844" s="260">
        <v>1</v>
      </c>
      <c r="K844" s="103"/>
      <c r="L844" s="151"/>
      <c r="M844" s="103"/>
      <c r="N844" s="65">
        <v>1</v>
      </c>
      <c r="O844" s="45">
        <f t="shared" si="427"/>
        <v>1400</v>
      </c>
      <c r="P844" s="151">
        <f t="shared" si="444"/>
        <v>1400</v>
      </c>
      <c r="Q844" s="103">
        <f t="shared" si="428"/>
        <v>1400</v>
      </c>
      <c r="R844" s="103">
        <f t="shared" si="429"/>
        <v>1400</v>
      </c>
      <c r="S844" s="151">
        <f t="shared" si="432"/>
        <v>1400</v>
      </c>
      <c r="T844" s="151">
        <f t="shared" ref="T844:T845" si="464">P844</f>
        <v>1400</v>
      </c>
      <c r="U844" s="151">
        <f t="shared" ref="U844:U845" si="465">Q844</f>
        <v>1400</v>
      </c>
      <c r="V844" s="151">
        <f t="shared" ref="V844:V845" si="466">R844</f>
        <v>1400</v>
      </c>
      <c r="W844" s="151">
        <f>S844</f>
        <v>1400</v>
      </c>
      <c r="X844" s="151">
        <f>T844</f>
        <v>1400</v>
      </c>
      <c r="Y844" s="155" t="s">
        <v>2292</v>
      </c>
      <c r="Z844" s="48" t="s">
        <v>2292</v>
      </c>
      <c r="AA844" s="206"/>
      <c r="AB844" s="29"/>
      <c r="AC844" s="29"/>
      <c r="AD844" s="29"/>
    </row>
    <row r="845" spans="1:30" s="122" customFormat="1" ht="18.75" customHeight="1" x14ac:dyDescent="0.3">
      <c r="A845" s="359"/>
      <c r="B845" s="341"/>
      <c r="D845" s="98" t="s">
        <v>38</v>
      </c>
      <c r="E845" s="99">
        <v>400</v>
      </c>
      <c r="F845" s="99">
        <v>1400</v>
      </c>
      <c r="G845" s="120">
        <v>1300</v>
      </c>
      <c r="H845" s="120"/>
      <c r="I845" s="258">
        <v>2800</v>
      </c>
      <c r="J845" s="260">
        <v>1</v>
      </c>
      <c r="K845" s="103"/>
      <c r="L845" s="151"/>
      <c r="M845" s="103"/>
      <c r="N845" s="65">
        <v>1</v>
      </c>
      <c r="O845" s="45">
        <f t="shared" si="427"/>
        <v>1300</v>
      </c>
      <c r="P845" s="151">
        <f t="shared" si="444"/>
        <v>1300</v>
      </c>
      <c r="Q845" s="103">
        <f t="shared" si="428"/>
        <v>1300</v>
      </c>
      <c r="R845" s="103">
        <f t="shared" si="429"/>
        <v>1300</v>
      </c>
      <c r="S845" s="151">
        <f t="shared" si="432"/>
        <v>1300</v>
      </c>
      <c r="T845" s="151">
        <f t="shared" si="464"/>
        <v>1300</v>
      </c>
      <c r="U845" s="151">
        <f t="shared" si="465"/>
        <v>1300</v>
      </c>
      <c r="V845" s="151">
        <f t="shared" si="466"/>
        <v>1300</v>
      </c>
      <c r="W845" s="151">
        <f>S845</f>
        <v>1300</v>
      </c>
      <c r="X845" s="151">
        <f>T845</f>
        <v>1300</v>
      </c>
      <c r="Y845" s="155" t="s">
        <v>2292</v>
      </c>
      <c r="Z845" s="48" t="s">
        <v>2292</v>
      </c>
      <c r="AA845" s="206"/>
      <c r="AB845" s="29"/>
      <c r="AC845" s="29"/>
      <c r="AD845" s="29"/>
    </row>
    <row r="846" spans="1:30" s="122" customFormat="1" ht="22.5" customHeight="1" x14ac:dyDescent="0.3">
      <c r="A846" s="359"/>
      <c r="B846" s="341"/>
      <c r="C846" s="98" t="s">
        <v>1413</v>
      </c>
      <c r="D846" s="98" t="s">
        <v>1414</v>
      </c>
      <c r="E846" s="99"/>
      <c r="F846" s="99"/>
      <c r="G846" s="120"/>
      <c r="H846" s="120"/>
      <c r="I846" s="258"/>
      <c r="J846" s="260"/>
      <c r="K846" s="103"/>
      <c r="L846" s="151"/>
      <c r="M846" s="103"/>
      <c r="N846" s="65"/>
      <c r="O846" s="45"/>
      <c r="P846" s="151"/>
      <c r="Q846" s="103"/>
      <c r="R846" s="103"/>
      <c r="S846" s="151"/>
      <c r="T846" s="151"/>
      <c r="U846" s="151"/>
      <c r="V846" s="151"/>
      <c r="W846" s="151"/>
      <c r="X846" s="151"/>
      <c r="Y846" s="155"/>
      <c r="Z846" s="48"/>
      <c r="AA846" s="206"/>
      <c r="AB846" s="29"/>
      <c r="AC846" s="29"/>
      <c r="AD846" s="29"/>
    </row>
    <row r="847" spans="1:30" s="122" customFormat="1" ht="18.75" customHeight="1" x14ac:dyDescent="0.3">
      <c r="A847" s="359"/>
      <c r="B847" s="341"/>
      <c r="D847" s="98" t="s">
        <v>37</v>
      </c>
      <c r="E847" s="99">
        <v>400</v>
      </c>
      <c r="F847" s="99">
        <v>1250</v>
      </c>
      <c r="G847" s="120">
        <v>1200</v>
      </c>
      <c r="H847" s="120"/>
      <c r="I847" s="258">
        <v>2500</v>
      </c>
      <c r="J847" s="260">
        <v>1</v>
      </c>
      <c r="K847" s="103"/>
      <c r="L847" s="151"/>
      <c r="M847" s="103"/>
      <c r="N847" s="65">
        <v>1</v>
      </c>
      <c r="O847" s="45">
        <f t="shared" ref="O847:O909" si="467">G847*N847</f>
        <v>1200</v>
      </c>
      <c r="P847" s="151">
        <f t="shared" si="444"/>
        <v>1200</v>
      </c>
      <c r="Q847" s="103">
        <f t="shared" ref="Q847:Q909" si="468">P847</f>
        <v>1200</v>
      </c>
      <c r="R847" s="103">
        <f t="shared" ref="R847:R909" si="469">P847</f>
        <v>1200</v>
      </c>
      <c r="S847" s="151">
        <f t="shared" si="432"/>
        <v>1200</v>
      </c>
      <c r="T847" s="151">
        <f t="shared" ref="T847:T848" si="470">P847</f>
        <v>1200</v>
      </c>
      <c r="U847" s="151">
        <f t="shared" ref="U847:U848" si="471">Q847</f>
        <v>1200</v>
      </c>
      <c r="V847" s="151">
        <f t="shared" ref="V847:V848" si="472">R847</f>
        <v>1200</v>
      </c>
      <c r="W847" s="151">
        <f>S847</f>
        <v>1200</v>
      </c>
      <c r="X847" s="151">
        <f>T847</f>
        <v>1200</v>
      </c>
      <c r="Y847" s="155" t="s">
        <v>2292</v>
      </c>
      <c r="Z847" s="48" t="s">
        <v>2292</v>
      </c>
      <c r="AA847" s="206"/>
      <c r="AB847" s="29"/>
      <c r="AC847" s="29"/>
      <c r="AD847" s="29"/>
    </row>
    <row r="848" spans="1:30" s="122" customFormat="1" ht="18.75" customHeight="1" x14ac:dyDescent="0.3">
      <c r="A848" s="359"/>
      <c r="B848" s="341"/>
      <c r="D848" s="98" t="s">
        <v>38</v>
      </c>
      <c r="E848" s="99">
        <v>280</v>
      </c>
      <c r="F848" s="99">
        <v>1150</v>
      </c>
      <c r="G848" s="120">
        <v>1100</v>
      </c>
      <c r="H848" s="120"/>
      <c r="I848" s="258">
        <v>2300</v>
      </c>
      <c r="J848" s="260">
        <v>1</v>
      </c>
      <c r="K848" s="103"/>
      <c r="L848" s="151"/>
      <c r="M848" s="103"/>
      <c r="N848" s="65">
        <v>1</v>
      </c>
      <c r="O848" s="45">
        <f t="shared" si="467"/>
        <v>1100</v>
      </c>
      <c r="P848" s="151">
        <f t="shared" si="444"/>
        <v>1100</v>
      </c>
      <c r="Q848" s="103">
        <f t="shared" si="468"/>
        <v>1100</v>
      </c>
      <c r="R848" s="103">
        <f t="shared" si="469"/>
        <v>1100</v>
      </c>
      <c r="S848" s="151">
        <f t="shared" si="432"/>
        <v>1100</v>
      </c>
      <c r="T848" s="151">
        <f t="shared" si="470"/>
        <v>1100</v>
      </c>
      <c r="U848" s="151">
        <f t="shared" si="471"/>
        <v>1100</v>
      </c>
      <c r="V848" s="151">
        <f t="shared" si="472"/>
        <v>1100</v>
      </c>
      <c r="W848" s="151">
        <f>S848</f>
        <v>1100</v>
      </c>
      <c r="X848" s="151">
        <f>T848</f>
        <v>1100</v>
      </c>
      <c r="Y848" s="155" t="s">
        <v>2292</v>
      </c>
      <c r="Z848" s="48" t="s">
        <v>2292</v>
      </c>
      <c r="AA848" s="206"/>
      <c r="AB848" s="29"/>
      <c r="AC848" s="29"/>
      <c r="AD848" s="29"/>
    </row>
    <row r="849" spans="1:30" s="122" customFormat="1" ht="21.75" customHeight="1" x14ac:dyDescent="0.3">
      <c r="A849" s="359"/>
      <c r="B849" s="341"/>
      <c r="C849" s="98" t="s">
        <v>1414</v>
      </c>
      <c r="D849" s="98" t="s">
        <v>1415</v>
      </c>
      <c r="E849" s="99"/>
      <c r="F849" s="99"/>
      <c r="G849" s="120"/>
      <c r="H849" s="120"/>
      <c r="I849" s="258"/>
      <c r="J849" s="260"/>
      <c r="K849" s="103"/>
      <c r="L849" s="151"/>
      <c r="M849" s="103"/>
      <c r="N849" s="65"/>
      <c r="O849" s="45"/>
      <c r="P849" s="151"/>
      <c r="Q849" s="103"/>
      <c r="R849" s="103"/>
      <c r="S849" s="151"/>
      <c r="T849" s="151"/>
      <c r="U849" s="151"/>
      <c r="V849" s="151"/>
      <c r="W849" s="151"/>
      <c r="X849" s="151"/>
      <c r="Y849" s="151"/>
      <c r="Z849" s="48"/>
      <c r="AA849" s="206"/>
      <c r="AB849" s="29"/>
      <c r="AC849" s="29"/>
      <c r="AD849" s="29"/>
    </row>
    <row r="850" spans="1:30" s="122" customFormat="1" ht="18.75" customHeight="1" x14ac:dyDescent="0.3">
      <c r="A850" s="359"/>
      <c r="B850" s="341"/>
      <c r="D850" s="98" t="s">
        <v>37</v>
      </c>
      <c r="E850" s="99">
        <v>280</v>
      </c>
      <c r="F850" s="99">
        <v>1000</v>
      </c>
      <c r="G850" s="120">
        <v>950</v>
      </c>
      <c r="H850" s="120"/>
      <c r="I850" s="258">
        <v>2000</v>
      </c>
      <c r="J850" s="260">
        <v>1</v>
      </c>
      <c r="K850" s="103"/>
      <c r="L850" s="151"/>
      <c r="M850" s="103"/>
      <c r="N850" s="65">
        <v>1</v>
      </c>
      <c r="O850" s="45">
        <f t="shared" si="467"/>
        <v>950</v>
      </c>
      <c r="P850" s="151">
        <f t="shared" si="444"/>
        <v>950</v>
      </c>
      <c r="Q850" s="103">
        <f t="shared" si="468"/>
        <v>950</v>
      </c>
      <c r="R850" s="103">
        <f t="shared" si="469"/>
        <v>950</v>
      </c>
      <c r="S850" s="151">
        <f t="shared" si="432"/>
        <v>950</v>
      </c>
      <c r="T850" s="151">
        <f t="shared" ref="T850:T851" si="473">P850</f>
        <v>950</v>
      </c>
      <c r="U850" s="151">
        <f t="shared" ref="U850:U851" si="474">Q850</f>
        <v>950</v>
      </c>
      <c r="V850" s="151">
        <f t="shared" ref="V850:V851" si="475">R850</f>
        <v>950</v>
      </c>
      <c r="W850" s="151">
        <f>S850</f>
        <v>950</v>
      </c>
      <c r="X850" s="151">
        <f>T850</f>
        <v>950</v>
      </c>
      <c r="Y850" s="155" t="s">
        <v>2292</v>
      </c>
      <c r="Z850" s="48" t="s">
        <v>2292</v>
      </c>
      <c r="AA850" s="206"/>
      <c r="AB850" s="29"/>
      <c r="AC850" s="29"/>
      <c r="AD850" s="29"/>
    </row>
    <row r="851" spans="1:30" s="122" customFormat="1" ht="18.75" customHeight="1" x14ac:dyDescent="0.3">
      <c r="A851" s="359"/>
      <c r="B851" s="341"/>
      <c r="D851" s="98" t="s">
        <v>38</v>
      </c>
      <c r="E851" s="99">
        <v>220</v>
      </c>
      <c r="F851" s="99">
        <v>900</v>
      </c>
      <c r="G851" s="120">
        <v>850</v>
      </c>
      <c r="H851" s="120"/>
      <c r="I851" s="258">
        <v>1800</v>
      </c>
      <c r="J851" s="260">
        <v>1</v>
      </c>
      <c r="K851" s="103"/>
      <c r="L851" s="151"/>
      <c r="M851" s="103"/>
      <c r="N851" s="65">
        <v>1</v>
      </c>
      <c r="O851" s="45">
        <f t="shared" si="467"/>
        <v>850</v>
      </c>
      <c r="P851" s="151">
        <f t="shared" si="444"/>
        <v>850</v>
      </c>
      <c r="Q851" s="103">
        <f t="shared" si="468"/>
        <v>850</v>
      </c>
      <c r="R851" s="103">
        <f t="shared" si="469"/>
        <v>850</v>
      </c>
      <c r="S851" s="151">
        <f t="shared" si="432"/>
        <v>850</v>
      </c>
      <c r="T851" s="151">
        <f t="shared" si="473"/>
        <v>850</v>
      </c>
      <c r="U851" s="151">
        <f t="shared" si="474"/>
        <v>850</v>
      </c>
      <c r="V851" s="151">
        <f t="shared" si="475"/>
        <v>850</v>
      </c>
      <c r="W851" s="151">
        <f>S851</f>
        <v>850</v>
      </c>
      <c r="X851" s="151">
        <f>T851</f>
        <v>850</v>
      </c>
      <c r="Y851" s="155" t="s">
        <v>2292</v>
      </c>
      <c r="Z851" s="48" t="s">
        <v>2292</v>
      </c>
      <c r="AA851" s="206"/>
      <c r="AB851" s="29"/>
      <c r="AC851" s="29"/>
      <c r="AD851" s="29"/>
    </row>
    <row r="852" spans="1:30" s="122" customFormat="1" x14ac:dyDescent="0.3">
      <c r="A852" s="359"/>
      <c r="B852" s="341"/>
      <c r="C852" s="98" t="s">
        <v>1415</v>
      </c>
      <c r="D852" s="98" t="s">
        <v>1416</v>
      </c>
      <c r="E852" s="99"/>
      <c r="F852" s="99"/>
      <c r="G852" s="120"/>
      <c r="H852" s="120"/>
      <c r="I852" s="258"/>
      <c r="J852" s="260"/>
      <c r="K852" s="103"/>
      <c r="L852" s="151"/>
      <c r="M852" s="103"/>
      <c r="N852" s="65"/>
      <c r="O852" s="45"/>
      <c r="P852" s="151"/>
      <c r="Q852" s="103"/>
      <c r="R852" s="103"/>
      <c r="S852" s="151"/>
      <c r="T852" s="151"/>
      <c r="U852" s="151"/>
      <c r="V852" s="151"/>
      <c r="W852" s="151"/>
      <c r="X852" s="151"/>
      <c r="Y852" s="155"/>
      <c r="Z852" s="48"/>
      <c r="AA852" s="206"/>
      <c r="AB852" s="29"/>
      <c r="AC852" s="29"/>
      <c r="AD852" s="29"/>
    </row>
    <row r="853" spans="1:30" s="122" customFormat="1" ht="18.75" customHeight="1" x14ac:dyDescent="0.3">
      <c r="A853" s="359"/>
      <c r="B853" s="341"/>
      <c r="D853" s="98" t="s">
        <v>37</v>
      </c>
      <c r="E853" s="99">
        <v>170</v>
      </c>
      <c r="F853" s="99">
        <v>600</v>
      </c>
      <c r="G853" s="120">
        <v>580</v>
      </c>
      <c r="H853" s="120"/>
      <c r="I853" s="258">
        <v>1200</v>
      </c>
      <c r="J853" s="260">
        <v>1</v>
      </c>
      <c r="K853" s="103"/>
      <c r="L853" s="151"/>
      <c r="M853" s="103"/>
      <c r="N853" s="65">
        <v>1</v>
      </c>
      <c r="O853" s="45">
        <f t="shared" si="467"/>
        <v>580</v>
      </c>
      <c r="P853" s="151">
        <f t="shared" si="444"/>
        <v>580</v>
      </c>
      <c r="Q853" s="103">
        <f t="shared" si="468"/>
        <v>580</v>
      </c>
      <c r="R853" s="103">
        <f t="shared" si="469"/>
        <v>580</v>
      </c>
      <c r="S853" s="151">
        <f t="shared" si="432"/>
        <v>580</v>
      </c>
      <c r="T853" s="151">
        <f t="shared" ref="T853:T854" si="476">P853</f>
        <v>580</v>
      </c>
      <c r="U853" s="151">
        <f t="shared" ref="U853:U854" si="477">Q853</f>
        <v>580</v>
      </c>
      <c r="V853" s="151">
        <f t="shared" ref="V853:V854" si="478">R853</f>
        <v>580</v>
      </c>
      <c r="W853" s="151">
        <f>S853</f>
        <v>580</v>
      </c>
      <c r="X853" s="151">
        <f>T853</f>
        <v>580</v>
      </c>
      <c r="Y853" s="155" t="s">
        <v>2292</v>
      </c>
      <c r="Z853" s="48" t="s">
        <v>2292</v>
      </c>
      <c r="AA853" s="206"/>
      <c r="AB853" s="29"/>
      <c r="AC853" s="29"/>
      <c r="AD853" s="29"/>
    </row>
    <row r="854" spans="1:30" s="122" customFormat="1" ht="18.75" customHeight="1" x14ac:dyDescent="0.3">
      <c r="A854" s="359"/>
      <c r="B854" s="341"/>
      <c r="D854" s="98" t="s">
        <v>38</v>
      </c>
      <c r="E854" s="99">
        <v>120</v>
      </c>
      <c r="F854" s="99">
        <v>500</v>
      </c>
      <c r="G854" s="120">
        <v>480</v>
      </c>
      <c r="H854" s="120"/>
      <c r="I854" s="258">
        <v>1000</v>
      </c>
      <c r="J854" s="260">
        <v>1</v>
      </c>
      <c r="K854" s="103"/>
      <c r="L854" s="151"/>
      <c r="M854" s="103"/>
      <c r="N854" s="65">
        <v>1</v>
      </c>
      <c r="O854" s="45">
        <f t="shared" si="467"/>
        <v>480</v>
      </c>
      <c r="P854" s="151">
        <f t="shared" si="444"/>
        <v>480</v>
      </c>
      <c r="Q854" s="103">
        <f t="shared" si="468"/>
        <v>480</v>
      </c>
      <c r="R854" s="103">
        <f t="shared" si="469"/>
        <v>480</v>
      </c>
      <c r="S854" s="151">
        <f t="shared" si="432"/>
        <v>480</v>
      </c>
      <c r="T854" s="151">
        <f t="shared" si="476"/>
        <v>480</v>
      </c>
      <c r="U854" s="151">
        <f t="shared" si="477"/>
        <v>480</v>
      </c>
      <c r="V854" s="151">
        <f t="shared" si="478"/>
        <v>480</v>
      </c>
      <c r="W854" s="151">
        <f>S854</f>
        <v>480</v>
      </c>
      <c r="X854" s="151">
        <f>T854</f>
        <v>480</v>
      </c>
      <c r="Y854" s="155" t="s">
        <v>2292</v>
      </c>
      <c r="Z854" s="48" t="s">
        <v>2292</v>
      </c>
      <c r="AA854" s="206"/>
      <c r="AB854" s="29"/>
      <c r="AC854" s="29"/>
      <c r="AD854" s="29"/>
    </row>
    <row r="855" spans="1:30" s="122" customFormat="1" x14ac:dyDescent="0.3">
      <c r="A855" s="359"/>
      <c r="B855" s="341"/>
      <c r="C855" s="98" t="s">
        <v>1416</v>
      </c>
      <c r="D855" s="98" t="s">
        <v>2765</v>
      </c>
      <c r="E855" s="99"/>
      <c r="F855" s="99"/>
      <c r="G855" s="120"/>
      <c r="H855" s="120"/>
      <c r="I855" s="258"/>
      <c r="J855" s="260"/>
      <c r="K855" s="103"/>
      <c r="L855" s="151"/>
      <c r="M855" s="103"/>
      <c r="N855" s="65"/>
      <c r="O855" s="45"/>
      <c r="P855" s="151"/>
      <c r="Q855" s="103"/>
      <c r="R855" s="103"/>
      <c r="S855" s="151"/>
      <c r="T855" s="151"/>
      <c r="U855" s="151"/>
      <c r="V855" s="151"/>
      <c r="W855" s="151"/>
      <c r="X855" s="151"/>
      <c r="Y855" s="155"/>
      <c r="Z855" s="48"/>
      <c r="AA855" s="206"/>
      <c r="AB855" s="29"/>
      <c r="AC855" s="29"/>
      <c r="AD855" s="29"/>
    </row>
    <row r="856" spans="1:30" s="122" customFormat="1" ht="18.75" customHeight="1" x14ac:dyDescent="0.3">
      <c r="A856" s="359"/>
      <c r="B856" s="341"/>
      <c r="D856" s="98" t="s">
        <v>37</v>
      </c>
      <c r="E856" s="99">
        <v>150</v>
      </c>
      <c r="F856" s="99">
        <v>400</v>
      </c>
      <c r="G856" s="120">
        <v>380</v>
      </c>
      <c r="H856" s="120"/>
      <c r="I856" s="258">
        <v>800</v>
      </c>
      <c r="J856" s="260">
        <v>1</v>
      </c>
      <c r="K856" s="103"/>
      <c r="L856" s="151"/>
      <c r="M856" s="103"/>
      <c r="N856" s="65">
        <v>1</v>
      </c>
      <c r="O856" s="45">
        <f t="shared" si="467"/>
        <v>380</v>
      </c>
      <c r="P856" s="151">
        <f t="shared" si="444"/>
        <v>380</v>
      </c>
      <c r="Q856" s="103">
        <f t="shared" si="468"/>
        <v>380</v>
      </c>
      <c r="R856" s="103">
        <f t="shared" si="469"/>
        <v>380</v>
      </c>
      <c r="S856" s="151">
        <f t="shared" si="432"/>
        <v>380</v>
      </c>
      <c r="T856" s="151">
        <f t="shared" ref="T856:T857" si="479">P856</f>
        <v>380</v>
      </c>
      <c r="U856" s="151">
        <f t="shared" ref="U856:U857" si="480">Q856</f>
        <v>380</v>
      </c>
      <c r="V856" s="151">
        <f t="shared" ref="V856:V857" si="481">R856</f>
        <v>380</v>
      </c>
      <c r="W856" s="151">
        <f>S856</f>
        <v>380</v>
      </c>
      <c r="X856" s="151">
        <f>T856</f>
        <v>380</v>
      </c>
      <c r="Y856" s="155" t="s">
        <v>2292</v>
      </c>
      <c r="Z856" s="48" t="s">
        <v>2292</v>
      </c>
      <c r="AA856" s="206"/>
      <c r="AB856" s="29"/>
      <c r="AC856" s="29"/>
      <c r="AD856" s="29"/>
    </row>
    <row r="857" spans="1:30" s="122" customFormat="1" ht="18.75" customHeight="1" x14ac:dyDescent="0.3">
      <c r="A857" s="359"/>
      <c r="B857" s="341"/>
      <c r="D857" s="98" t="s">
        <v>1417</v>
      </c>
      <c r="E857" s="99">
        <v>130</v>
      </c>
      <c r="F857" s="99">
        <v>380</v>
      </c>
      <c r="G857" s="120">
        <v>350</v>
      </c>
      <c r="H857" s="120"/>
      <c r="I857" s="258">
        <v>750</v>
      </c>
      <c r="J857" s="260">
        <v>1</v>
      </c>
      <c r="K857" s="103"/>
      <c r="L857" s="151"/>
      <c r="M857" s="103"/>
      <c r="N857" s="65">
        <v>1</v>
      </c>
      <c r="O857" s="45">
        <f t="shared" si="467"/>
        <v>350</v>
      </c>
      <c r="P857" s="151">
        <f t="shared" si="444"/>
        <v>350</v>
      </c>
      <c r="Q857" s="103">
        <f t="shared" si="468"/>
        <v>350</v>
      </c>
      <c r="R857" s="103">
        <f t="shared" si="469"/>
        <v>350</v>
      </c>
      <c r="S857" s="151">
        <f t="shared" si="432"/>
        <v>350</v>
      </c>
      <c r="T857" s="151">
        <f t="shared" si="479"/>
        <v>350</v>
      </c>
      <c r="U857" s="151">
        <f t="shared" si="480"/>
        <v>350</v>
      </c>
      <c r="V857" s="151">
        <f t="shared" si="481"/>
        <v>350</v>
      </c>
      <c r="W857" s="151">
        <f>S857</f>
        <v>350</v>
      </c>
      <c r="X857" s="151">
        <f>T857</f>
        <v>350</v>
      </c>
      <c r="Y857" s="155" t="s">
        <v>2292</v>
      </c>
      <c r="Z857" s="48" t="s">
        <v>2292</v>
      </c>
      <c r="AA857" s="206"/>
      <c r="AB857" s="29"/>
      <c r="AC857" s="29"/>
      <c r="AD857" s="29"/>
    </row>
    <row r="858" spans="1:30" s="122" customFormat="1" x14ac:dyDescent="0.3">
      <c r="A858" s="359"/>
      <c r="B858" s="341"/>
      <c r="C858" s="98" t="s">
        <v>2765</v>
      </c>
      <c r="D858" s="98" t="s">
        <v>1418</v>
      </c>
      <c r="E858" s="99"/>
      <c r="F858" s="99"/>
      <c r="G858" s="103"/>
      <c r="H858" s="103"/>
      <c r="I858" s="258"/>
      <c r="J858" s="260"/>
      <c r="K858" s="103"/>
      <c r="L858" s="151"/>
      <c r="M858" s="103"/>
      <c r="N858" s="65"/>
      <c r="O858" s="45"/>
      <c r="P858" s="151"/>
      <c r="Q858" s="103"/>
      <c r="R858" s="103"/>
      <c r="S858" s="151"/>
      <c r="T858" s="151"/>
      <c r="U858" s="151"/>
      <c r="V858" s="151"/>
      <c r="W858" s="151"/>
      <c r="X858" s="151"/>
      <c r="Y858" s="151"/>
      <c r="Z858" s="48"/>
      <c r="AA858" s="206"/>
      <c r="AB858" s="29"/>
      <c r="AC858" s="29"/>
      <c r="AD858" s="29"/>
    </row>
    <row r="859" spans="1:30" s="122" customFormat="1" ht="18.75" customHeight="1" x14ac:dyDescent="0.3">
      <c r="A859" s="359"/>
      <c r="B859" s="341"/>
      <c r="D859" s="98" t="s">
        <v>37</v>
      </c>
      <c r="E859" s="99">
        <v>200</v>
      </c>
      <c r="F859" s="99">
        <v>500</v>
      </c>
      <c r="G859" s="103">
        <v>600</v>
      </c>
      <c r="H859" s="103"/>
      <c r="I859" s="258">
        <v>1000</v>
      </c>
      <c r="J859" s="260">
        <v>1</v>
      </c>
      <c r="K859" s="103"/>
      <c r="L859" s="151"/>
      <c r="M859" s="103"/>
      <c r="N859" s="65">
        <v>1</v>
      </c>
      <c r="O859" s="45">
        <f t="shared" si="467"/>
        <v>600</v>
      </c>
      <c r="P859" s="151">
        <f t="shared" si="444"/>
        <v>600</v>
      </c>
      <c r="Q859" s="103">
        <f t="shared" si="468"/>
        <v>600</v>
      </c>
      <c r="R859" s="103">
        <f t="shared" si="469"/>
        <v>600</v>
      </c>
      <c r="S859" s="151">
        <f t="shared" ref="S859:S923" si="482">O859</f>
        <v>600</v>
      </c>
      <c r="T859" s="151">
        <f t="shared" ref="T859:T862" si="483">P859</f>
        <v>600</v>
      </c>
      <c r="U859" s="151">
        <f t="shared" ref="U859:U862" si="484">Q859</f>
        <v>600</v>
      </c>
      <c r="V859" s="151">
        <f t="shared" ref="V859:V862" si="485">R859</f>
        <v>600</v>
      </c>
      <c r="W859" s="151">
        <f t="shared" ref="W859:X862" si="486">S859</f>
        <v>600</v>
      </c>
      <c r="X859" s="151">
        <f t="shared" si="486"/>
        <v>600</v>
      </c>
      <c r="Y859" s="155" t="s">
        <v>2292</v>
      </c>
      <c r="Z859" s="48" t="s">
        <v>2292</v>
      </c>
      <c r="AA859" s="206"/>
      <c r="AB859" s="29"/>
      <c r="AC859" s="29"/>
      <c r="AD859" s="29"/>
    </row>
    <row r="860" spans="1:30" s="122" customFormat="1" ht="18.75" customHeight="1" x14ac:dyDescent="0.3">
      <c r="A860" s="359"/>
      <c r="B860" s="341"/>
      <c r="D860" s="98" t="s">
        <v>38</v>
      </c>
      <c r="E860" s="99">
        <v>160</v>
      </c>
      <c r="F860" s="99">
        <v>400</v>
      </c>
      <c r="G860" s="103">
        <v>480</v>
      </c>
      <c r="H860" s="103"/>
      <c r="I860" s="258">
        <v>800</v>
      </c>
      <c r="J860" s="260">
        <v>1</v>
      </c>
      <c r="K860" s="103"/>
      <c r="L860" s="151"/>
      <c r="M860" s="103"/>
      <c r="N860" s="65">
        <v>1</v>
      </c>
      <c r="O860" s="45">
        <f t="shared" si="467"/>
        <v>480</v>
      </c>
      <c r="P860" s="151">
        <f t="shared" si="444"/>
        <v>480</v>
      </c>
      <c r="Q860" s="103">
        <f t="shared" si="468"/>
        <v>480</v>
      </c>
      <c r="R860" s="103">
        <f t="shared" si="469"/>
        <v>480</v>
      </c>
      <c r="S860" s="151">
        <f t="shared" si="482"/>
        <v>480</v>
      </c>
      <c r="T860" s="151">
        <f t="shared" si="483"/>
        <v>480</v>
      </c>
      <c r="U860" s="151">
        <f t="shared" si="484"/>
        <v>480</v>
      </c>
      <c r="V860" s="151">
        <f t="shared" si="485"/>
        <v>480</v>
      </c>
      <c r="W860" s="151">
        <f t="shared" si="486"/>
        <v>480</v>
      </c>
      <c r="X860" s="151">
        <f t="shared" si="486"/>
        <v>480</v>
      </c>
      <c r="Y860" s="155" t="s">
        <v>2292</v>
      </c>
      <c r="Z860" s="48" t="s">
        <v>2292</v>
      </c>
      <c r="AA860" s="206"/>
      <c r="AB860" s="29"/>
      <c r="AC860" s="29"/>
      <c r="AD860" s="29"/>
    </row>
    <row r="861" spans="1:30" s="122" customFormat="1" ht="18.75" customHeight="1" x14ac:dyDescent="0.3">
      <c r="A861" s="360"/>
      <c r="B861" s="342"/>
      <c r="C861" s="98" t="s">
        <v>1418</v>
      </c>
      <c r="D861" s="98" t="s">
        <v>2653</v>
      </c>
      <c r="E861" s="99">
        <v>120</v>
      </c>
      <c r="F861" s="99">
        <v>380</v>
      </c>
      <c r="G861" s="103">
        <v>450</v>
      </c>
      <c r="H861" s="103"/>
      <c r="I861" s="258">
        <v>750</v>
      </c>
      <c r="J861" s="260">
        <v>1</v>
      </c>
      <c r="K861" s="103"/>
      <c r="L861" s="151"/>
      <c r="M861" s="103"/>
      <c r="N861" s="65">
        <v>1</v>
      </c>
      <c r="O861" s="45">
        <f t="shared" si="467"/>
        <v>450</v>
      </c>
      <c r="P861" s="151">
        <f t="shared" si="444"/>
        <v>450</v>
      </c>
      <c r="Q861" s="103">
        <f t="shared" si="468"/>
        <v>450</v>
      </c>
      <c r="R861" s="103">
        <f t="shared" si="469"/>
        <v>450</v>
      </c>
      <c r="S861" s="151">
        <f t="shared" si="482"/>
        <v>450</v>
      </c>
      <c r="T861" s="151">
        <f t="shared" si="483"/>
        <v>450</v>
      </c>
      <c r="U861" s="151">
        <f t="shared" si="484"/>
        <v>450</v>
      </c>
      <c r="V861" s="151">
        <f t="shared" si="485"/>
        <v>450</v>
      </c>
      <c r="W861" s="151">
        <f t="shared" si="486"/>
        <v>450</v>
      </c>
      <c r="X861" s="151">
        <f t="shared" si="486"/>
        <v>450</v>
      </c>
      <c r="Y861" s="155" t="s">
        <v>2292</v>
      </c>
      <c r="Z861" s="48" t="s">
        <v>2292</v>
      </c>
      <c r="AA861" s="206"/>
      <c r="AB861" s="29"/>
      <c r="AC861" s="29"/>
      <c r="AD861" s="29"/>
    </row>
    <row r="862" spans="1:30" s="122" customFormat="1" ht="18.75" customHeight="1" x14ac:dyDescent="0.3">
      <c r="A862" s="358">
        <v>4</v>
      </c>
      <c r="B862" s="340" t="s">
        <v>519</v>
      </c>
      <c r="C862" s="98" t="s">
        <v>2652</v>
      </c>
      <c r="D862" s="98" t="s">
        <v>1419</v>
      </c>
      <c r="E862" s="99">
        <v>350</v>
      </c>
      <c r="F862" s="99">
        <v>500</v>
      </c>
      <c r="G862" s="103">
        <v>600</v>
      </c>
      <c r="H862" s="103"/>
      <c r="I862" s="258">
        <v>1000</v>
      </c>
      <c r="J862" s="260">
        <v>1</v>
      </c>
      <c r="K862" s="103"/>
      <c r="L862" s="151"/>
      <c r="M862" s="103"/>
      <c r="N862" s="65">
        <v>1</v>
      </c>
      <c r="O862" s="45">
        <f t="shared" si="467"/>
        <v>600</v>
      </c>
      <c r="P862" s="151">
        <f t="shared" si="444"/>
        <v>600</v>
      </c>
      <c r="Q862" s="103">
        <f t="shared" si="468"/>
        <v>600</v>
      </c>
      <c r="R862" s="103">
        <f t="shared" si="469"/>
        <v>600</v>
      </c>
      <c r="S862" s="151">
        <f t="shared" si="482"/>
        <v>600</v>
      </c>
      <c r="T862" s="151">
        <f t="shared" si="483"/>
        <v>600</v>
      </c>
      <c r="U862" s="151">
        <f t="shared" si="484"/>
        <v>600</v>
      </c>
      <c r="V862" s="151">
        <f t="shared" si="485"/>
        <v>600</v>
      </c>
      <c r="W862" s="151">
        <f t="shared" si="486"/>
        <v>600</v>
      </c>
      <c r="X862" s="151">
        <f t="shared" si="486"/>
        <v>600</v>
      </c>
      <c r="Y862" s="155" t="s">
        <v>2292</v>
      </c>
      <c r="Z862" s="48" t="s">
        <v>2292</v>
      </c>
      <c r="AA862" s="206"/>
      <c r="AB862" s="29"/>
      <c r="AC862" s="29"/>
      <c r="AD862" s="29"/>
    </row>
    <row r="863" spans="1:30" s="122" customFormat="1" x14ac:dyDescent="0.3">
      <c r="A863" s="359"/>
      <c r="B863" s="341"/>
      <c r="C863" s="98" t="s">
        <v>1419</v>
      </c>
      <c r="D863" s="98" t="s">
        <v>1420</v>
      </c>
      <c r="E863" s="99"/>
      <c r="F863" s="99"/>
      <c r="G863" s="103"/>
      <c r="H863" s="103"/>
      <c r="I863" s="258"/>
      <c r="J863" s="260"/>
      <c r="K863" s="103"/>
      <c r="L863" s="151"/>
      <c r="M863" s="103"/>
      <c r="N863" s="65"/>
      <c r="O863" s="45"/>
      <c r="P863" s="151"/>
      <c r="Q863" s="103"/>
      <c r="R863" s="103"/>
      <c r="S863" s="151"/>
      <c r="T863" s="151"/>
      <c r="U863" s="151"/>
      <c r="V863" s="151"/>
      <c r="W863" s="151"/>
      <c r="X863" s="151"/>
      <c r="Y863" s="155"/>
      <c r="Z863" s="48"/>
      <c r="AA863" s="206"/>
      <c r="AB863" s="29"/>
      <c r="AC863" s="29"/>
      <c r="AD863" s="29"/>
    </row>
    <row r="864" spans="1:30" s="122" customFormat="1" ht="18.75" customHeight="1" x14ac:dyDescent="0.3">
      <c r="A864" s="359"/>
      <c r="B864" s="341"/>
      <c r="D864" s="98" t="s">
        <v>37</v>
      </c>
      <c r="E864" s="99">
        <v>220</v>
      </c>
      <c r="F864" s="99">
        <v>400</v>
      </c>
      <c r="G864" s="103">
        <v>480</v>
      </c>
      <c r="H864" s="103"/>
      <c r="I864" s="258">
        <v>800</v>
      </c>
      <c r="J864" s="260">
        <v>1</v>
      </c>
      <c r="K864" s="103"/>
      <c r="L864" s="151"/>
      <c r="M864" s="103"/>
      <c r="N864" s="65">
        <v>1</v>
      </c>
      <c r="O864" s="45">
        <f t="shared" si="467"/>
        <v>480</v>
      </c>
      <c r="P864" s="151">
        <f t="shared" si="444"/>
        <v>480</v>
      </c>
      <c r="Q864" s="103">
        <f t="shared" si="468"/>
        <v>480</v>
      </c>
      <c r="R864" s="103">
        <f t="shared" si="469"/>
        <v>480</v>
      </c>
      <c r="S864" s="151">
        <f t="shared" si="482"/>
        <v>480</v>
      </c>
      <c r="T864" s="151">
        <f t="shared" ref="T864:T865" si="487">P864</f>
        <v>480</v>
      </c>
      <c r="U864" s="151">
        <f t="shared" ref="U864:U865" si="488">Q864</f>
        <v>480</v>
      </c>
      <c r="V864" s="151">
        <f t="shared" ref="V864:V865" si="489">R864</f>
        <v>480</v>
      </c>
      <c r="W864" s="151">
        <f>S864</f>
        <v>480</v>
      </c>
      <c r="X864" s="151">
        <f>T864</f>
        <v>480</v>
      </c>
      <c r="Y864" s="155" t="s">
        <v>2292</v>
      </c>
      <c r="Z864" s="48" t="s">
        <v>2292</v>
      </c>
      <c r="AA864" s="206"/>
      <c r="AB864" s="29"/>
      <c r="AC864" s="29"/>
      <c r="AD864" s="29"/>
    </row>
    <row r="865" spans="1:30" s="122" customFormat="1" ht="18.75" customHeight="1" x14ac:dyDescent="0.3">
      <c r="A865" s="359"/>
      <c r="B865" s="341"/>
      <c r="D865" s="98" t="s">
        <v>38</v>
      </c>
      <c r="E865" s="99">
        <v>200</v>
      </c>
      <c r="F865" s="99">
        <v>380</v>
      </c>
      <c r="G865" s="103">
        <v>450</v>
      </c>
      <c r="H865" s="103"/>
      <c r="I865" s="258">
        <v>750</v>
      </c>
      <c r="J865" s="260">
        <v>1</v>
      </c>
      <c r="K865" s="103"/>
      <c r="L865" s="151"/>
      <c r="M865" s="103"/>
      <c r="N865" s="65">
        <v>1</v>
      </c>
      <c r="O865" s="45">
        <f t="shared" si="467"/>
        <v>450</v>
      </c>
      <c r="P865" s="151">
        <f t="shared" si="444"/>
        <v>450</v>
      </c>
      <c r="Q865" s="103">
        <f t="shared" si="468"/>
        <v>450</v>
      </c>
      <c r="R865" s="103">
        <f t="shared" si="469"/>
        <v>450</v>
      </c>
      <c r="S865" s="151">
        <f t="shared" si="482"/>
        <v>450</v>
      </c>
      <c r="T865" s="151">
        <f t="shared" si="487"/>
        <v>450</v>
      </c>
      <c r="U865" s="151">
        <f t="shared" si="488"/>
        <v>450</v>
      </c>
      <c r="V865" s="151">
        <f t="shared" si="489"/>
        <v>450</v>
      </c>
      <c r="W865" s="151">
        <f>S865</f>
        <v>450</v>
      </c>
      <c r="X865" s="151">
        <f>T865</f>
        <v>450</v>
      </c>
      <c r="Y865" s="155" t="s">
        <v>2292</v>
      </c>
      <c r="Z865" s="48" t="s">
        <v>2292</v>
      </c>
      <c r="AA865" s="206"/>
      <c r="AB865" s="29"/>
      <c r="AC865" s="29"/>
      <c r="AD865" s="29"/>
    </row>
    <row r="866" spans="1:30" s="122" customFormat="1" x14ac:dyDescent="0.3">
      <c r="A866" s="359"/>
      <c r="B866" s="341"/>
      <c r="C866" s="98" t="s">
        <v>1420</v>
      </c>
      <c r="D866" s="98" t="s">
        <v>2654</v>
      </c>
      <c r="E866" s="99"/>
      <c r="F866" s="99"/>
      <c r="G866" s="103"/>
      <c r="H866" s="103"/>
      <c r="I866" s="258"/>
      <c r="J866" s="260"/>
      <c r="K866" s="103"/>
      <c r="L866" s="151"/>
      <c r="M866" s="103"/>
      <c r="N866" s="65"/>
      <c r="O866" s="45"/>
      <c r="P866" s="151"/>
      <c r="Q866" s="103"/>
      <c r="R866" s="103"/>
      <c r="S866" s="151"/>
      <c r="T866" s="151"/>
      <c r="U866" s="151"/>
      <c r="V866" s="151"/>
      <c r="W866" s="151"/>
      <c r="X866" s="151"/>
      <c r="Y866" s="155"/>
      <c r="Z866" s="48"/>
      <c r="AA866" s="206"/>
      <c r="AB866" s="29"/>
      <c r="AC866" s="29"/>
      <c r="AD866" s="29"/>
    </row>
    <row r="867" spans="1:30" s="122" customFormat="1" ht="18.75" customHeight="1" x14ac:dyDescent="0.3">
      <c r="A867" s="359"/>
      <c r="B867" s="341"/>
      <c r="D867" s="98" t="s">
        <v>37</v>
      </c>
      <c r="E867" s="99">
        <v>170</v>
      </c>
      <c r="F867" s="99">
        <v>250</v>
      </c>
      <c r="G867" s="103">
        <v>300</v>
      </c>
      <c r="H867" s="103"/>
      <c r="I867" s="258">
        <v>500</v>
      </c>
      <c r="J867" s="260">
        <v>1</v>
      </c>
      <c r="K867" s="103"/>
      <c r="L867" s="151"/>
      <c r="M867" s="103"/>
      <c r="N867" s="65">
        <v>1</v>
      </c>
      <c r="O867" s="45">
        <f t="shared" si="467"/>
        <v>300</v>
      </c>
      <c r="P867" s="151">
        <f t="shared" si="444"/>
        <v>300</v>
      </c>
      <c r="Q867" s="103">
        <f t="shared" si="468"/>
        <v>300</v>
      </c>
      <c r="R867" s="103">
        <f t="shared" si="469"/>
        <v>300</v>
      </c>
      <c r="S867" s="151">
        <f t="shared" si="482"/>
        <v>300</v>
      </c>
      <c r="T867" s="151">
        <f t="shared" ref="T867:T871" si="490">P867</f>
        <v>300</v>
      </c>
      <c r="U867" s="151">
        <f t="shared" ref="U867:U871" si="491">Q867</f>
        <v>300</v>
      </c>
      <c r="V867" s="151">
        <f t="shared" ref="V867:V871" si="492">R867</f>
        <v>300</v>
      </c>
      <c r="W867" s="151">
        <f t="shared" ref="W867:X871" si="493">S867</f>
        <v>300</v>
      </c>
      <c r="X867" s="151">
        <f t="shared" si="493"/>
        <v>300</v>
      </c>
      <c r="Y867" s="155" t="s">
        <v>2292</v>
      </c>
      <c r="Z867" s="48" t="s">
        <v>2292</v>
      </c>
      <c r="AA867" s="206"/>
      <c r="AB867" s="29"/>
      <c r="AC867" s="29"/>
      <c r="AD867" s="29"/>
    </row>
    <row r="868" spans="1:30" s="122" customFormat="1" ht="18.75" customHeight="1" x14ac:dyDescent="0.3">
      <c r="A868" s="359"/>
      <c r="B868" s="341"/>
      <c r="D868" s="98" t="s">
        <v>38</v>
      </c>
      <c r="E868" s="99">
        <v>140</v>
      </c>
      <c r="F868" s="99">
        <v>225</v>
      </c>
      <c r="G868" s="103">
        <v>270</v>
      </c>
      <c r="H868" s="103"/>
      <c r="I868" s="258">
        <v>450</v>
      </c>
      <c r="J868" s="260">
        <v>1</v>
      </c>
      <c r="K868" s="103"/>
      <c r="L868" s="151"/>
      <c r="M868" s="103"/>
      <c r="N868" s="65">
        <v>1</v>
      </c>
      <c r="O868" s="45">
        <f t="shared" si="467"/>
        <v>270</v>
      </c>
      <c r="P868" s="151">
        <f t="shared" si="444"/>
        <v>270</v>
      </c>
      <c r="Q868" s="103">
        <f t="shared" si="468"/>
        <v>270</v>
      </c>
      <c r="R868" s="103">
        <f t="shared" si="469"/>
        <v>270</v>
      </c>
      <c r="S868" s="151">
        <f t="shared" si="482"/>
        <v>270</v>
      </c>
      <c r="T868" s="151">
        <f t="shared" si="490"/>
        <v>270</v>
      </c>
      <c r="U868" s="151">
        <f t="shared" si="491"/>
        <v>270</v>
      </c>
      <c r="V868" s="151">
        <f t="shared" si="492"/>
        <v>270</v>
      </c>
      <c r="W868" s="151">
        <f t="shared" si="493"/>
        <v>270</v>
      </c>
      <c r="X868" s="151">
        <f t="shared" si="493"/>
        <v>270</v>
      </c>
      <c r="Y868" s="155" t="s">
        <v>2292</v>
      </c>
      <c r="Z868" s="48" t="s">
        <v>2292</v>
      </c>
      <c r="AA868" s="206"/>
      <c r="AB868" s="29"/>
      <c r="AC868" s="29"/>
      <c r="AD868" s="29"/>
    </row>
    <row r="869" spans="1:30" s="122" customFormat="1" ht="18.75" customHeight="1" x14ac:dyDescent="0.3">
      <c r="A869" s="360"/>
      <c r="B869" s="342"/>
      <c r="C869" s="98" t="s">
        <v>2654</v>
      </c>
      <c r="D869" s="98" t="s">
        <v>1398</v>
      </c>
      <c r="E869" s="99">
        <v>100</v>
      </c>
      <c r="F869" s="99">
        <v>230</v>
      </c>
      <c r="G869" s="103">
        <v>270</v>
      </c>
      <c r="H869" s="103"/>
      <c r="I869" s="258">
        <v>450</v>
      </c>
      <c r="J869" s="260">
        <v>1</v>
      </c>
      <c r="K869" s="103"/>
      <c r="L869" s="151"/>
      <c r="M869" s="103"/>
      <c r="N869" s="65">
        <v>1</v>
      </c>
      <c r="O869" s="45">
        <f t="shared" si="467"/>
        <v>270</v>
      </c>
      <c r="P869" s="151">
        <f t="shared" si="444"/>
        <v>270</v>
      </c>
      <c r="Q869" s="103">
        <f t="shared" si="468"/>
        <v>270</v>
      </c>
      <c r="R869" s="103">
        <f t="shared" si="469"/>
        <v>270</v>
      </c>
      <c r="S869" s="151">
        <f t="shared" si="482"/>
        <v>270</v>
      </c>
      <c r="T869" s="151">
        <f t="shared" si="490"/>
        <v>270</v>
      </c>
      <c r="U869" s="151">
        <f t="shared" si="491"/>
        <v>270</v>
      </c>
      <c r="V869" s="151">
        <f t="shared" si="492"/>
        <v>270</v>
      </c>
      <c r="W869" s="151">
        <f t="shared" si="493"/>
        <v>270</v>
      </c>
      <c r="X869" s="151">
        <f t="shared" si="493"/>
        <v>270</v>
      </c>
      <c r="Y869" s="155" t="s">
        <v>2292</v>
      </c>
      <c r="Z869" s="48" t="s">
        <v>2292</v>
      </c>
      <c r="AA869" s="206"/>
      <c r="AB869" s="29"/>
      <c r="AC869" s="29"/>
      <c r="AD869" s="29"/>
    </row>
    <row r="870" spans="1:30" s="122" customFormat="1" ht="40.5" customHeight="1" x14ac:dyDescent="0.3">
      <c r="A870" s="120">
        <v>5</v>
      </c>
      <c r="B870" s="98" t="s">
        <v>1421</v>
      </c>
      <c r="C870" s="98" t="s">
        <v>1422</v>
      </c>
      <c r="D870" s="98" t="s">
        <v>1423</v>
      </c>
      <c r="E870" s="99">
        <v>120</v>
      </c>
      <c r="F870" s="99">
        <v>250</v>
      </c>
      <c r="G870" s="103">
        <v>300</v>
      </c>
      <c r="H870" s="103"/>
      <c r="I870" s="258">
        <v>500</v>
      </c>
      <c r="J870" s="260">
        <v>1</v>
      </c>
      <c r="K870" s="103"/>
      <c r="L870" s="151"/>
      <c r="M870" s="103"/>
      <c r="N870" s="65">
        <v>1</v>
      </c>
      <c r="O870" s="45">
        <f t="shared" si="467"/>
        <v>300</v>
      </c>
      <c r="P870" s="151">
        <f t="shared" si="444"/>
        <v>300</v>
      </c>
      <c r="Q870" s="103">
        <f t="shared" si="468"/>
        <v>300</v>
      </c>
      <c r="R870" s="103">
        <f t="shared" si="469"/>
        <v>300</v>
      </c>
      <c r="S870" s="151">
        <f t="shared" si="482"/>
        <v>300</v>
      </c>
      <c r="T870" s="151">
        <f t="shared" si="490"/>
        <v>300</v>
      </c>
      <c r="U870" s="151">
        <f t="shared" si="491"/>
        <v>300</v>
      </c>
      <c r="V870" s="151">
        <f t="shared" si="492"/>
        <v>300</v>
      </c>
      <c r="W870" s="151">
        <f t="shared" si="493"/>
        <v>300</v>
      </c>
      <c r="X870" s="151">
        <f t="shared" si="493"/>
        <v>300</v>
      </c>
      <c r="Y870" s="155" t="s">
        <v>2292</v>
      </c>
      <c r="Z870" s="48" t="s">
        <v>2292</v>
      </c>
      <c r="AA870" s="206"/>
      <c r="AB870" s="29"/>
      <c r="AC870" s="29"/>
      <c r="AD870" s="29"/>
    </row>
    <row r="871" spans="1:30" s="122" customFormat="1" ht="19.5" customHeight="1" x14ac:dyDescent="0.3">
      <c r="A871" s="358">
        <v>6</v>
      </c>
      <c r="B871" s="340" t="s">
        <v>1424</v>
      </c>
      <c r="C871" s="98" t="s">
        <v>1425</v>
      </c>
      <c r="D871" s="98" t="s">
        <v>1426</v>
      </c>
      <c r="E871" s="99">
        <v>240</v>
      </c>
      <c r="F871" s="99">
        <v>500</v>
      </c>
      <c r="G871" s="103">
        <v>600</v>
      </c>
      <c r="H871" s="103"/>
      <c r="I871" s="258">
        <v>1000</v>
      </c>
      <c r="J871" s="260">
        <v>1</v>
      </c>
      <c r="K871" s="103"/>
      <c r="L871" s="151"/>
      <c r="M871" s="103"/>
      <c r="N871" s="65">
        <v>1</v>
      </c>
      <c r="O871" s="45">
        <f t="shared" si="467"/>
        <v>600</v>
      </c>
      <c r="P871" s="151">
        <f t="shared" si="444"/>
        <v>600</v>
      </c>
      <c r="Q871" s="103">
        <f t="shared" si="468"/>
        <v>600</v>
      </c>
      <c r="R871" s="103">
        <f t="shared" si="469"/>
        <v>600</v>
      </c>
      <c r="S871" s="151">
        <f t="shared" si="482"/>
        <v>600</v>
      </c>
      <c r="T871" s="151">
        <f t="shared" si="490"/>
        <v>600</v>
      </c>
      <c r="U871" s="151">
        <f t="shared" si="491"/>
        <v>600</v>
      </c>
      <c r="V871" s="151">
        <f t="shared" si="492"/>
        <v>600</v>
      </c>
      <c r="W871" s="151">
        <f t="shared" si="493"/>
        <v>600</v>
      </c>
      <c r="X871" s="151">
        <f t="shared" si="493"/>
        <v>600</v>
      </c>
      <c r="Y871" s="155" t="s">
        <v>2292</v>
      </c>
      <c r="Z871" s="48" t="s">
        <v>2292</v>
      </c>
      <c r="AA871" s="206"/>
      <c r="AB871" s="29"/>
      <c r="AC871" s="29"/>
      <c r="AD871" s="29"/>
    </row>
    <row r="872" spans="1:30" s="122" customFormat="1" x14ac:dyDescent="0.3">
      <c r="A872" s="359"/>
      <c r="B872" s="341"/>
      <c r="C872" s="98" t="s">
        <v>1426</v>
      </c>
      <c r="D872" s="98" t="s">
        <v>1427</v>
      </c>
      <c r="E872" s="99"/>
      <c r="F872" s="99"/>
      <c r="G872" s="103"/>
      <c r="H872" s="103"/>
      <c r="I872" s="258"/>
      <c r="J872" s="260"/>
      <c r="K872" s="103"/>
      <c r="L872" s="151"/>
      <c r="M872" s="103"/>
      <c r="N872" s="65"/>
      <c r="O872" s="45"/>
      <c r="P872" s="151"/>
      <c r="Q872" s="103"/>
      <c r="R872" s="103"/>
      <c r="S872" s="151"/>
      <c r="T872" s="151"/>
      <c r="U872" s="151"/>
      <c r="V872" s="151"/>
      <c r="W872" s="151"/>
      <c r="X872" s="151"/>
      <c r="Y872" s="155"/>
      <c r="Z872" s="48"/>
      <c r="AA872" s="206"/>
      <c r="AB872" s="29"/>
      <c r="AC872" s="29"/>
      <c r="AD872" s="29"/>
    </row>
    <row r="873" spans="1:30" s="122" customFormat="1" ht="18.75" customHeight="1" x14ac:dyDescent="0.3">
      <c r="A873" s="359"/>
      <c r="B873" s="341"/>
      <c r="D873" s="98" t="s">
        <v>37</v>
      </c>
      <c r="E873" s="99">
        <v>170</v>
      </c>
      <c r="F873" s="99">
        <v>400</v>
      </c>
      <c r="G873" s="103">
        <v>480</v>
      </c>
      <c r="H873" s="103"/>
      <c r="I873" s="258">
        <v>800</v>
      </c>
      <c r="J873" s="260">
        <v>1</v>
      </c>
      <c r="K873" s="103"/>
      <c r="L873" s="151"/>
      <c r="M873" s="103"/>
      <c r="N873" s="65">
        <v>1</v>
      </c>
      <c r="O873" s="45">
        <f t="shared" si="467"/>
        <v>480</v>
      </c>
      <c r="P873" s="151">
        <f t="shared" si="444"/>
        <v>480</v>
      </c>
      <c r="Q873" s="103">
        <f t="shared" si="468"/>
        <v>480</v>
      </c>
      <c r="R873" s="103">
        <f t="shared" si="469"/>
        <v>480</v>
      </c>
      <c r="S873" s="151">
        <f t="shared" si="482"/>
        <v>480</v>
      </c>
      <c r="T873" s="151">
        <f t="shared" ref="T873:T880" si="494">P873</f>
        <v>480</v>
      </c>
      <c r="U873" s="151">
        <f t="shared" ref="U873:U880" si="495">Q873</f>
        <v>480</v>
      </c>
      <c r="V873" s="151">
        <f t="shared" ref="V873:V880" si="496">R873</f>
        <v>480</v>
      </c>
      <c r="W873" s="151">
        <f t="shared" ref="W873:X880" si="497">S873</f>
        <v>480</v>
      </c>
      <c r="X873" s="151">
        <f t="shared" si="497"/>
        <v>480</v>
      </c>
      <c r="Y873" s="155" t="s">
        <v>2292</v>
      </c>
      <c r="Z873" s="48" t="s">
        <v>2292</v>
      </c>
      <c r="AA873" s="206"/>
      <c r="AB873" s="29"/>
      <c r="AC873" s="29"/>
      <c r="AD873" s="29"/>
    </row>
    <row r="874" spans="1:30" s="122" customFormat="1" ht="18.75" customHeight="1" x14ac:dyDescent="0.3">
      <c r="A874" s="359"/>
      <c r="B874" s="341"/>
      <c r="D874" s="98" t="s">
        <v>38</v>
      </c>
      <c r="E874" s="99">
        <v>140</v>
      </c>
      <c r="F874" s="99">
        <v>380</v>
      </c>
      <c r="G874" s="103">
        <v>450</v>
      </c>
      <c r="H874" s="103"/>
      <c r="I874" s="258">
        <v>750</v>
      </c>
      <c r="J874" s="260">
        <v>1</v>
      </c>
      <c r="K874" s="103"/>
      <c r="L874" s="151"/>
      <c r="M874" s="103"/>
      <c r="N874" s="65">
        <v>1</v>
      </c>
      <c r="O874" s="45">
        <f t="shared" si="467"/>
        <v>450</v>
      </c>
      <c r="P874" s="151">
        <f t="shared" si="444"/>
        <v>450</v>
      </c>
      <c r="Q874" s="103">
        <f t="shared" si="468"/>
        <v>450</v>
      </c>
      <c r="R874" s="103">
        <f t="shared" si="469"/>
        <v>450</v>
      </c>
      <c r="S874" s="151">
        <f t="shared" si="482"/>
        <v>450</v>
      </c>
      <c r="T874" s="151">
        <f t="shared" si="494"/>
        <v>450</v>
      </c>
      <c r="U874" s="151">
        <f t="shared" si="495"/>
        <v>450</v>
      </c>
      <c r="V874" s="151">
        <f t="shared" si="496"/>
        <v>450</v>
      </c>
      <c r="W874" s="151">
        <f t="shared" si="497"/>
        <v>450</v>
      </c>
      <c r="X874" s="151">
        <f t="shared" si="497"/>
        <v>450</v>
      </c>
      <c r="Y874" s="155" t="s">
        <v>2292</v>
      </c>
      <c r="Z874" s="48" t="s">
        <v>2292</v>
      </c>
      <c r="AA874" s="206"/>
      <c r="AB874" s="29"/>
      <c r="AC874" s="29"/>
      <c r="AD874" s="29"/>
    </row>
    <row r="875" spans="1:30" s="122" customFormat="1" ht="21" customHeight="1" x14ac:dyDescent="0.3">
      <c r="A875" s="359"/>
      <c r="B875" s="341"/>
      <c r="C875" s="98" t="s">
        <v>1427</v>
      </c>
      <c r="D875" s="98" t="s">
        <v>1389</v>
      </c>
      <c r="E875" s="99">
        <v>180</v>
      </c>
      <c r="F875" s="99">
        <v>450</v>
      </c>
      <c r="G875" s="103">
        <v>540</v>
      </c>
      <c r="H875" s="103"/>
      <c r="I875" s="258">
        <v>900</v>
      </c>
      <c r="J875" s="260">
        <v>1</v>
      </c>
      <c r="K875" s="103"/>
      <c r="L875" s="151"/>
      <c r="M875" s="103"/>
      <c r="N875" s="65">
        <v>1</v>
      </c>
      <c r="O875" s="45">
        <f t="shared" si="467"/>
        <v>540</v>
      </c>
      <c r="P875" s="151">
        <f t="shared" si="444"/>
        <v>540</v>
      </c>
      <c r="Q875" s="103">
        <f t="shared" si="468"/>
        <v>540</v>
      </c>
      <c r="R875" s="103">
        <f t="shared" si="469"/>
        <v>540</v>
      </c>
      <c r="S875" s="151">
        <f t="shared" si="482"/>
        <v>540</v>
      </c>
      <c r="T875" s="151">
        <f t="shared" si="494"/>
        <v>540</v>
      </c>
      <c r="U875" s="151">
        <f t="shared" si="495"/>
        <v>540</v>
      </c>
      <c r="V875" s="151">
        <f t="shared" si="496"/>
        <v>540</v>
      </c>
      <c r="W875" s="151">
        <f t="shared" si="497"/>
        <v>540</v>
      </c>
      <c r="X875" s="151">
        <f t="shared" si="497"/>
        <v>540</v>
      </c>
      <c r="Y875" s="155" t="s">
        <v>2292</v>
      </c>
      <c r="Z875" s="48" t="s">
        <v>2292</v>
      </c>
      <c r="AA875" s="206"/>
      <c r="AB875" s="29"/>
      <c r="AC875" s="29"/>
      <c r="AD875" s="29"/>
    </row>
    <row r="876" spans="1:30" s="122" customFormat="1" ht="20.25" customHeight="1" x14ac:dyDescent="0.3">
      <c r="A876" s="359"/>
      <c r="B876" s="341"/>
      <c r="C876" s="98" t="s">
        <v>1389</v>
      </c>
      <c r="D876" s="98" t="s">
        <v>1428</v>
      </c>
      <c r="E876" s="99">
        <v>180</v>
      </c>
      <c r="F876" s="99">
        <v>450</v>
      </c>
      <c r="G876" s="103">
        <v>540</v>
      </c>
      <c r="H876" s="103"/>
      <c r="I876" s="258">
        <v>900</v>
      </c>
      <c r="J876" s="260">
        <v>1</v>
      </c>
      <c r="K876" s="103"/>
      <c r="L876" s="151"/>
      <c r="M876" s="103"/>
      <c r="N876" s="65">
        <v>1</v>
      </c>
      <c r="O876" s="45">
        <f t="shared" si="467"/>
        <v>540</v>
      </c>
      <c r="P876" s="151">
        <f t="shared" si="444"/>
        <v>540</v>
      </c>
      <c r="Q876" s="103">
        <f t="shared" si="468"/>
        <v>540</v>
      </c>
      <c r="R876" s="103">
        <f t="shared" si="469"/>
        <v>540</v>
      </c>
      <c r="S876" s="151">
        <f t="shared" si="482"/>
        <v>540</v>
      </c>
      <c r="T876" s="151">
        <f t="shared" si="494"/>
        <v>540</v>
      </c>
      <c r="U876" s="151">
        <f t="shared" si="495"/>
        <v>540</v>
      </c>
      <c r="V876" s="151">
        <f t="shared" si="496"/>
        <v>540</v>
      </c>
      <c r="W876" s="151">
        <f t="shared" si="497"/>
        <v>540</v>
      </c>
      <c r="X876" s="151">
        <f t="shared" si="497"/>
        <v>540</v>
      </c>
      <c r="Y876" s="155" t="s">
        <v>2292</v>
      </c>
      <c r="Z876" s="48" t="s">
        <v>2292</v>
      </c>
      <c r="AA876" s="206"/>
      <c r="AB876" s="29"/>
      <c r="AC876" s="29"/>
      <c r="AD876" s="29"/>
    </row>
    <row r="877" spans="1:30" s="122" customFormat="1" ht="18.75" customHeight="1" x14ac:dyDescent="0.3">
      <c r="A877" s="360"/>
      <c r="B877" s="342"/>
      <c r="C877" s="98" t="s">
        <v>1429</v>
      </c>
      <c r="D877" s="98" t="s">
        <v>1430</v>
      </c>
      <c r="E877" s="99">
        <v>180</v>
      </c>
      <c r="F877" s="99">
        <v>450</v>
      </c>
      <c r="G877" s="103">
        <v>540</v>
      </c>
      <c r="H877" s="103"/>
      <c r="I877" s="258">
        <v>900</v>
      </c>
      <c r="J877" s="260">
        <v>1</v>
      </c>
      <c r="K877" s="103"/>
      <c r="L877" s="151"/>
      <c r="M877" s="103"/>
      <c r="N877" s="65">
        <v>1</v>
      </c>
      <c r="O877" s="45">
        <f t="shared" si="467"/>
        <v>540</v>
      </c>
      <c r="P877" s="151">
        <f t="shared" si="444"/>
        <v>540</v>
      </c>
      <c r="Q877" s="103">
        <f t="shared" si="468"/>
        <v>540</v>
      </c>
      <c r="R877" s="103">
        <f t="shared" si="469"/>
        <v>540</v>
      </c>
      <c r="S877" s="151">
        <f t="shared" si="482"/>
        <v>540</v>
      </c>
      <c r="T877" s="151">
        <f t="shared" si="494"/>
        <v>540</v>
      </c>
      <c r="U877" s="151">
        <f t="shared" si="495"/>
        <v>540</v>
      </c>
      <c r="V877" s="151">
        <f t="shared" si="496"/>
        <v>540</v>
      </c>
      <c r="W877" s="151">
        <f t="shared" si="497"/>
        <v>540</v>
      </c>
      <c r="X877" s="151">
        <f t="shared" si="497"/>
        <v>540</v>
      </c>
      <c r="Y877" s="155" t="s">
        <v>2292</v>
      </c>
      <c r="Z877" s="48" t="s">
        <v>2292</v>
      </c>
      <c r="AA877" s="206"/>
      <c r="AB877" s="29"/>
      <c r="AC877" s="29"/>
      <c r="AD877" s="29"/>
    </row>
    <row r="878" spans="1:30" s="122" customFormat="1" ht="18.75" customHeight="1" x14ac:dyDescent="0.3">
      <c r="A878" s="358">
        <v>7</v>
      </c>
      <c r="B878" s="340" t="s">
        <v>1431</v>
      </c>
      <c r="C878" s="98" t="s">
        <v>2790</v>
      </c>
      <c r="D878" s="98" t="s">
        <v>1432</v>
      </c>
      <c r="E878" s="99">
        <v>180</v>
      </c>
      <c r="F878" s="99">
        <v>750</v>
      </c>
      <c r="G878" s="103">
        <v>900</v>
      </c>
      <c r="H878" s="103"/>
      <c r="I878" s="258">
        <v>1500</v>
      </c>
      <c r="J878" s="260">
        <v>1</v>
      </c>
      <c r="K878" s="103"/>
      <c r="L878" s="151"/>
      <c r="M878" s="103"/>
      <c r="N878" s="65">
        <v>1</v>
      </c>
      <c r="O878" s="45">
        <f t="shared" si="467"/>
        <v>900</v>
      </c>
      <c r="P878" s="151">
        <f t="shared" si="444"/>
        <v>900</v>
      </c>
      <c r="Q878" s="103">
        <f t="shared" si="468"/>
        <v>900</v>
      </c>
      <c r="R878" s="103">
        <f t="shared" si="469"/>
        <v>900</v>
      </c>
      <c r="S878" s="151">
        <f t="shared" si="482"/>
        <v>900</v>
      </c>
      <c r="T878" s="151">
        <f t="shared" si="494"/>
        <v>900</v>
      </c>
      <c r="U878" s="151">
        <f t="shared" si="495"/>
        <v>900</v>
      </c>
      <c r="V878" s="151">
        <f t="shared" si="496"/>
        <v>900</v>
      </c>
      <c r="W878" s="151">
        <f t="shared" si="497"/>
        <v>900</v>
      </c>
      <c r="X878" s="151">
        <f t="shared" si="497"/>
        <v>900</v>
      </c>
      <c r="Y878" s="155" t="s">
        <v>2292</v>
      </c>
      <c r="Z878" s="48" t="s">
        <v>2292</v>
      </c>
      <c r="AA878" s="206"/>
      <c r="AB878" s="29"/>
      <c r="AC878" s="29"/>
      <c r="AD878" s="29"/>
    </row>
    <row r="879" spans="1:30" s="122" customFormat="1" ht="18.75" customHeight="1" x14ac:dyDescent="0.3">
      <c r="A879" s="359"/>
      <c r="B879" s="341"/>
      <c r="C879" s="98" t="s">
        <v>1433</v>
      </c>
      <c r="D879" s="98" t="s">
        <v>1434</v>
      </c>
      <c r="E879" s="99">
        <v>150</v>
      </c>
      <c r="F879" s="99">
        <v>600</v>
      </c>
      <c r="G879" s="103">
        <v>720</v>
      </c>
      <c r="H879" s="103"/>
      <c r="I879" s="258">
        <v>1200</v>
      </c>
      <c r="J879" s="260">
        <v>1</v>
      </c>
      <c r="K879" s="103"/>
      <c r="L879" s="151"/>
      <c r="M879" s="103"/>
      <c r="N879" s="65">
        <v>1</v>
      </c>
      <c r="O879" s="45">
        <f t="shared" si="467"/>
        <v>720</v>
      </c>
      <c r="P879" s="151">
        <f t="shared" si="444"/>
        <v>720</v>
      </c>
      <c r="Q879" s="103">
        <f t="shared" si="468"/>
        <v>720</v>
      </c>
      <c r="R879" s="103">
        <f t="shared" si="469"/>
        <v>720</v>
      </c>
      <c r="S879" s="151">
        <f t="shared" si="482"/>
        <v>720</v>
      </c>
      <c r="T879" s="151">
        <f t="shared" si="494"/>
        <v>720</v>
      </c>
      <c r="U879" s="151">
        <f t="shared" si="495"/>
        <v>720</v>
      </c>
      <c r="V879" s="151">
        <f t="shared" si="496"/>
        <v>720</v>
      </c>
      <c r="W879" s="151">
        <f t="shared" si="497"/>
        <v>720</v>
      </c>
      <c r="X879" s="151">
        <f t="shared" si="497"/>
        <v>720</v>
      </c>
      <c r="Y879" s="155" t="s">
        <v>2292</v>
      </c>
      <c r="Z879" s="48" t="s">
        <v>2292</v>
      </c>
      <c r="AA879" s="206"/>
      <c r="AB879" s="29"/>
      <c r="AC879" s="29"/>
      <c r="AD879" s="29"/>
    </row>
    <row r="880" spans="1:30" s="122" customFormat="1" ht="37.5" customHeight="1" x14ac:dyDescent="0.3">
      <c r="A880" s="360"/>
      <c r="B880" s="342"/>
      <c r="C880" s="98" t="s">
        <v>1435</v>
      </c>
      <c r="D880" s="98" t="s">
        <v>2791</v>
      </c>
      <c r="E880" s="99">
        <v>180</v>
      </c>
      <c r="F880" s="99">
        <v>600</v>
      </c>
      <c r="G880" s="103">
        <v>720</v>
      </c>
      <c r="H880" s="103"/>
      <c r="I880" s="258">
        <v>1200</v>
      </c>
      <c r="J880" s="260">
        <v>1</v>
      </c>
      <c r="K880" s="103"/>
      <c r="L880" s="151"/>
      <c r="M880" s="103"/>
      <c r="N880" s="65">
        <v>1</v>
      </c>
      <c r="O880" s="45">
        <f t="shared" si="467"/>
        <v>720</v>
      </c>
      <c r="P880" s="151">
        <f t="shared" si="444"/>
        <v>720</v>
      </c>
      <c r="Q880" s="103">
        <f t="shared" si="468"/>
        <v>720</v>
      </c>
      <c r="R880" s="103">
        <f t="shared" si="469"/>
        <v>720</v>
      </c>
      <c r="S880" s="151">
        <f t="shared" si="482"/>
        <v>720</v>
      </c>
      <c r="T880" s="151">
        <f t="shared" si="494"/>
        <v>720</v>
      </c>
      <c r="U880" s="151">
        <f t="shared" si="495"/>
        <v>720</v>
      </c>
      <c r="V880" s="151">
        <f t="shared" si="496"/>
        <v>720</v>
      </c>
      <c r="W880" s="151">
        <f t="shared" si="497"/>
        <v>720</v>
      </c>
      <c r="X880" s="151">
        <f t="shared" si="497"/>
        <v>720</v>
      </c>
      <c r="Y880" s="155" t="s">
        <v>2292</v>
      </c>
      <c r="Z880" s="48" t="s">
        <v>2292</v>
      </c>
      <c r="AA880" s="206"/>
      <c r="AB880" s="29"/>
      <c r="AC880" s="29"/>
      <c r="AD880" s="29"/>
    </row>
    <row r="881" spans="1:30" s="122" customFormat="1" x14ac:dyDescent="0.3">
      <c r="A881" s="358">
        <v>8</v>
      </c>
      <c r="B881" s="340" t="s">
        <v>189</v>
      </c>
      <c r="C881" s="98" t="s">
        <v>2792</v>
      </c>
      <c r="D881" s="98" t="s">
        <v>1436</v>
      </c>
      <c r="E881" s="99"/>
      <c r="F881" s="99"/>
      <c r="G881" s="103"/>
      <c r="H881" s="103"/>
      <c r="I881" s="258"/>
      <c r="J881" s="260"/>
      <c r="K881" s="103"/>
      <c r="L881" s="151"/>
      <c r="M881" s="103"/>
      <c r="N881" s="65"/>
      <c r="O881" s="45"/>
      <c r="P881" s="151"/>
      <c r="Q881" s="103"/>
      <c r="R881" s="103"/>
      <c r="S881" s="151"/>
      <c r="T881" s="151"/>
      <c r="U881" s="151"/>
      <c r="V881" s="151"/>
      <c r="W881" s="151"/>
      <c r="X881" s="151"/>
      <c r="Y881" s="151"/>
      <c r="Z881" s="48"/>
      <c r="AA881" s="206"/>
      <c r="AB881" s="29"/>
      <c r="AC881" s="29"/>
      <c r="AD881" s="29"/>
    </row>
    <row r="882" spans="1:30" s="122" customFormat="1" ht="18.75" customHeight="1" x14ac:dyDescent="0.3">
      <c r="A882" s="359"/>
      <c r="B882" s="341"/>
      <c r="D882" s="98" t="s">
        <v>37</v>
      </c>
      <c r="E882" s="99">
        <v>150</v>
      </c>
      <c r="F882" s="99">
        <v>400</v>
      </c>
      <c r="G882" s="103">
        <v>480</v>
      </c>
      <c r="H882" s="103"/>
      <c r="I882" s="258">
        <v>800</v>
      </c>
      <c r="J882" s="260">
        <v>1</v>
      </c>
      <c r="K882" s="103"/>
      <c r="L882" s="151"/>
      <c r="M882" s="103"/>
      <c r="N882" s="65">
        <v>1</v>
      </c>
      <c r="O882" s="45">
        <f t="shared" si="467"/>
        <v>480</v>
      </c>
      <c r="P882" s="151">
        <f t="shared" si="444"/>
        <v>480</v>
      </c>
      <c r="Q882" s="103">
        <f t="shared" si="468"/>
        <v>480</v>
      </c>
      <c r="R882" s="103">
        <f t="shared" si="469"/>
        <v>480</v>
      </c>
      <c r="S882" s="151">
        <f t="shared" si="482"/>
        <v>480</v>
      </c>
      <c r="T882" s="151">
        <f t="shared" ref="T882:T888" si="498">P882</f>
        <v>480</v>
      </c>
      <c r="U882" s="151">
        <f t="shared" ref="U882:U888" si="499">Q882</f>
        <v>480</v>
      </c>
      <c r="V882" s="151">
        <f t="shared" ref="V882:V888" si="500">R882</f>
        <v>480</v>
      </c>
      <c r="W882" s="151">
        <f t="shared" ref="W882:X888" si="501">S882</f>
        <v>480</v>
      </c>
      <c r="X882" s="151">
        <f t="shared" si="501"/>
        <v>480</v>
      </c>
      <c r="Y882" s="155" t="s">
        <v>2292</v>
      </c>
      <c r="Z882" s="48" t="s">
        <v>2292</v>
      </c>
      <c r="AA882" s="206"/>
      <c r="AB882" s="29"/>
      <c r="AC882" s="29"/>
      <c r="AD882" s="29"/>
    </row>
    <row r="883" spans="1:30" s="122" customFormat="1" ht="18.75" customHeight="1" x14ac:dyDescent="0.3">
      <c r="A883" s="359"/>
      <c r="B883" s="341"/>
      <c r="D883" s="98" t="s">
        <v>38</v>
      </c>
      <c r="E883" s="99">
        <v>120</v>
      </c>
      <c r="F883" s="99">
        <v>380</v>
      </c>
      <c r="G883" s="103">
        <v>450</v>
      </c>
      <c r="H883" s="103"/>
      <c r="I883" s="258">
        <v>750</v>
      </c>
      <c r="J883" s="260">
        <v>1</v>
      </c>
      <c r="K883" s="103"/>
      <c r="L883" s="151"/>
      <c r="M883" s="103"/>
      <c r="N883" s="65">
        <v>1</v>
      </c>
      <c r="O883" s="45">
        <f t="shared" si="467"/>
        <v>450</v>
      </c>
      <c r="P883" s="151">
        <f t="shared" si="444"/>
        <v>450</v>
      </c>
      <c r="Q883" s="103">
        <f t="shared" si="468"/>
        <v>450</v>
      </c>
      <c r="R883" s="103">
        <f t="shared" si="469"/>
        <v>450</v>
      </c>
      <c r="S883" s="151">
        <f t="shared" si="482"/>
        <v>450</v>
      </c>
      <c r="T883" s="151">
        <f t="shared" si="498"/>
        <v>450</v>
      </c>
      <c r="U883" s="151">
        <f t="shared" si="499"/>
        <v>450</v>
      </c>
      <c r="V883" s="151">
        <f t="shared" si="500"/>
        <v>450</v>
      </c>
      <c r="W883" s="151">
        <f t="shared" si="501"/>
        <v>450</v>
      </c>
      <c r="X883" s="151">
        <f t="shared" si="501"/>
        <v>450</v>
      </c>
      <c r="Y883" s="155" t="s">
        <v>2292</v>
      </c>
      <c r="Z883" s="48" t="s">
        <v>2292</v>
      </c>
      <c r="AA883" s="206"/>
      <c r="AB883" s="29"/>
      <c r="AC883" s="29"/>
      <c r="AD883" s="29"/>
    </row>
    <row r="884" spans="1:30" s="122" customFormat="1" ht="18.75" customHeight="1" x14ac:dyDescent="0.3">
      <c r="A884" s="359"/>
      <c r="B884" s="341"/>
      <c r="C884" s="98" t="s">
        <v>1436</v>
      </c>
      <c r="D884" s="98" t="s">
        <v>1437</v>
      </c>
      <c r="E884" s="99">
        <v>80</v>
      </c>
      <c r="F884" s="99">
        <v>200</v>
      </c>
      <c r="G884" s="103">
        <v>240</v>
      </c>
      <c r="H884" s="103"/>
      <c r="I884" s="258">
        <v>400</v>
      </c>
      <c r="J884" s="260">
        <v>1</v>
      </c>
      <c r="K884" s="103"/>
      <c r="L884" s="151"/>
      <c r="M884" s="103"/>
      <c r="N884" s="65">
        <v>1</v>
      </c>
      <c r="O884" s="45">
        <f t="shared" si="467"/>
        <v>240</v>
      </c>
      <c r="P884" s="151">
        <f t="shared" si="444"/>
        <v>240</v>
      </c>
      <c r="Q884" s="103">
        <f t="shared" si="468"/>
        <v>240</v>
      </c>
      <c r="R884" s="103">
        <f t="shared" si="469"/>
        <v>240</v>
      </c>
      <c r="S884" s="151">
        <f t="shared" si="482"/>
        <v>240</v>
      </c>
      <c r="T884" s="151">
        <f t="shared" si="498"/>
        <v>240</v>
      </c>
      <c r="U884" s="151">
        <f t="shared" si="499"/>
        <v>240</v>
      </c>
      <c r="V884" s="151">
        <f t="shared" si="500"/>
        <v>240</v>
      </c>
      <c r="W884" s="151">
        <f t="shared" si="501"/>
        <v>240</v>
      </c>
      <c r="X884" s="151">
        <f t="shared" si="501"/>
        <v>240</v>
      </c>
      <c r="Y884" s="155" t="s">
        <v>2292</v>
      </c>
      <c r="Z884" s="48" t="s">
        <v>2292</v>
      </c>
      <c r="AA884" s="206"/>
      <c r="AB884" s="29"/>
      <c r="AC884" s="29"/>
      <c r="AD884" s="29"/>
    </row>
    <row r="885" spans="1:30" s="122" customFormat="1" ht="18.75" customHeight="1" x14ac:dyDescent="0.3">
      <c r="A885" s="359"/>
      <c r="B885" s="341"/>
      <c r="C885" s="98" t="s">
        <v>1437</v>
      </c>
      <c r="D885" s="98" t="s">
        <v>1172</v>
      </c>
      <c r="E885" s="99">
        <v>100</v>
      </c>
      <c r="F885" s="99">
        <v>200</v>
      </c>
      <c r="G885" s="103">
        <v>240</v>
      </c>
      <c r="H885" s="103"/>
      <c r="I885" s="258">
        <v>400</v>
      </c>
      <c r="J885" s="260">
        <v>1</v>
      </c>
      <c r="K885" s="103"/>
      <c r="L885" s="151"/>
      <c r="M885" s="103"/>
      <c r="N885" s="65">
        <v>1</v>
      </c>
      <c r="O885" s="45">
        <f t="shared" si="467"/>
        <v>240</v>
      </c>
      <c r="P885" s="151">
        <f t="shared" si="444"/>
        <v>240</v>
      </c>
      <c r="Q885" s="103">
        <f t="shared" si="468"/>
        <v>240</v>
      </c>
      <c r="R885" s="103">
        <f t="shared" si="469"/>
        <v>240</v>
      </c>
      <c r="S885" s="151">
        <f t="shared" si="482"/>
        <v>240</v>
      </c>
      <c r="T885" s="151">
        <f t="shared" si="498"/>
        <v>240</v>
      </c>
      <c r="U885" s="151">
        <f t="shared" si="499"/>
        <v>240</v>
      </c>
      <c r="V885" s="151">
        <f t="shared" si="500"/>
        <v>240</v>
      </c>
      <c r="W885" s="151">
        <f t="shared" si="501"/>
        <v>240</v>
      </c>
      <c r="X885" s="151">
        <f t="shared" si="501"/>
        <v>240</v>
      </c>
      <c r="Y885" s="155" t="s">
        <v>2292</v>
      </c>
      <c r="Z885" s="48" t="s">
        <v>2292</v>
      </c>
      <c r="AA885" s="206"/>
      <c r="AB885" s="29"/>
      <c r="AC885" s="29"/>
      <c r="AD885" s="29"/>
    </row>
    <row r="886" spans="1:30" s="122" customFormat="1" ht="18.75" customHeight="1" x14ac:dyDescent="0.3">
      <c r="A886" s="360"/>
      <c r="B886" s="342"/>
      <c r="C886" s="98" t="s">
        <v>1438</v>
      </c>
      <c r="D886" s="98" t="s">
        <v>1439</v>
      </c>
      <c r="E886" s="99">
        <v>120</v>
      </c>
      <c r="F886" s="99">
        <v>400</v>
      </c>
      <c r="G886" s="103">
        <v>480</v>
      </c>
      <c r="H886" s="103"/>
      <c r="I886" s="258">
        <v>800</v>
      </c>
      <c r="J886" s="260">
        <v>1</v>
      </c>
      <c r="K886" s="103"/>
      <c r="L886" s="151"/>
      <c r="M886" s="103"/>
      <c r="N886" s="65">
        <v>1</v>
      </c>
      <c r="O886" s="45">
        <f t="shared" si="467"/>
        <v>480</v>
      </c>
      <c r="P886" s="151">
        <f t="shared" si="444"/>
        <v>480</v>
      </c>
      <c r="Q886" s="103">
        <f t="shared" si="468"/>
        <v>480</v>
      </c>
      <c r="R886" s="103">
        <f t="shared" si="469"/>
        <v>480</v>
      </c>
      <c r="S886" s="151">
        <f t="shared" si="482"/>
        <v>480</v>
      </c>
      <c r="T886" s="151">
        <f t="shared" si="498"/>
        <v>480</v>
      </c>
      <c r="U886" s="151">
        <f t="shared" si="499"/>
        <v>480</v>
      </c>
      <c r="V886" s="151">
        <f t="shared" si="500"/>
        <v>480</v>
      </c>
      <c r="W886" s="151">
        <f t="shared" si="501"/>
        <v>480</v>
      </c>
      <c r="X886" s="151">
        <f t="shared" si="501"/>
        <v>480</v>
      </c>
      <c r="Y886" s="155" t="s">
        <v>2292</v>
      </c>
      <c r="Z886" s="48" t="s">
        <v>2292</v>
      </c>
      <c r="AA886" s="206"/>
      <c r="AB886" s="29"/>
      <c r="AC886" s="29"/>
      <c r="AD886" s="29"/>
    </row>
    <row r="887" spans="1:30" s="122" customFormat="1" ht="20.25" customHeight="1" x14ac:dyDescent="0.3">
      <c r="A887" s="120">
        <v>9</v>
      </c>
      <c r="B887" s="336" t="s">
        <v>1440</v>
      </c>
      <c r="C887" s="337"/>
      <c r="D887" s="338"/>
      <c r="E887" s="99">
        <v>90</v>
      </c>
      <c r="F887" s="2">
        <v>110</v>
      </c>
      <c r="G887" s="120">
        <v>90</v>
      </c>
      <c r="H887" s="120"/>
      <c r="I887" s="258">
        <v>150</v>
      </c>
      <c r="J887" s="260">
        <v>1</v>
      </c>
      <c r="K887" s="103"/>
      <c r="L887" s="151"/>
      <c r="M887" s="103"/>
      <c r="N887" s="65">
        <v>1</v>
      </c>
      <c r="O887" s="45">
        <f t="shared" si="467"/>
        <v>90</v>
      </c>
      <c r="P887" s="151">
        <f t="shared" si="444"/>
        <v>90</v>
      </c>
      <c r="Q887" s="103">
        <f t="shared" si="468"/>
        <v>90</v>
      </c>
      <c r="R887" s="103">
        <f t="shared" si="469"/>
        <v>90</v>
      </c>
      <c r="S887" s="151">
        <f t="shared" si="482"/>
        <v>90</v>
      </c>
      <c r="T887" s="151">
        <f t="shared" si="498"/>
        <v>90</v>
      </c>
      <c r="U887" s="151">
        <f t="shared" si="499"/>
        <v>90</v>
      </c>
      <c r="V887" s="151">
        <f t="shared" si="500"/>
        <v>90</v>
      </c>
      <c r="W887" s="151">
        <f t="shared" si="501"/>
        <v>90</v>
      </c>
      <c r="X887" s="151">
        <f t="shared" si="501"/>
        <v>90</v>
      </c>
      <c r="Y887" s="155" t="s">
        <v>2292</v>
      </c>
      <c r="Z887" s="48" t="s">
        <v>2292</v>
      </c>
      <c r="AA887" s="206"/>
      <c r="AB887" s="29"/>
      <c r="AC887" s="29"/>
      <c r="AD887" s="29"/>
    </row>
    <row r="888" spans="1:30" s="122" customFormat="1" ht="37.5" customHeight="1" x14ac:dyDescent="0.3">
      <c r="A888" s="120">
        <v>10</v>
      </c>
      <c r="B888" s="336" t="s">
        <v>3071</v>
      </c>
      <c r="C888" s="337"/>
      <c r="D888" s="338"/>
      <c r="E888" s="99">
        <v>80</v>
      </c>
      <c r="F888" s="2">
        <v>110</v>
      </c>
      <c r="G888" s="120">
        <v>80</v>
      </c>
      <c r="H888" s="120"/>
      <c r="I888" s="258">
        <v>150</v>
      </c>
      <c r="J888" s="260">
        <v>1</v>
      </c>
      <c r="K888" s="103"/>
      <c r="L888" s="151"/>
      <c r="M888" s="103"/>
      <c r="N888" s="65">
        <v>1</v>
      </c>
      <c r="O888" s="45">
        <f t="shared" si="467"/>
        <v>80</v>
      </c>
      <c r="P888" s="151">
        <f t="shared" si="444"/>
        <v>80</v>
      </c>
      <c r="Q888" s="103">
        <f t="shared" si="468"/>
        <v>80</v>
      </c>
      <c r="R888" s="103">
        <f t="shared" si="469"/>
        <v>80</v>
      </c>
      <c r="S888" s="151">
        <f t="shared" si="482"/>
        <v>80</v>
      </c>
      <c r="T888" s="151">
        <f t="shared" si="498"/>
        <v>80</v>
      </c>
      <c r="U888" s="151">
        <f t="shared" si="499"/>
        <v>80</v>
      </c>
      <c r="V888" s="151">
        <f t="shared" si="500"/>
        <v>80</v>
      </c>
      <c r="W888" s="151">
        <f t="shared" si="501"/>
        <v>80</v>
      </c>
      <c r="X888" s="151">
        <f t="shared" si="501"/>
        <v>80</v>
      </c>
      <c r="Y888" s="155" t="s">
        <v>2292</v>
      </c>
      <c r="Z888" s="48" t="s">
        <v>2292</v>
      </c>
      <c r="AA888" s="325" t="s">
        <v>2986</v>
      </c>
      <c r="AB888" s="29"/>
      <c r="AC888" s="29"/>
      <c r="AD888" s="29"/>
    </row>
    <row r="889" spans="1:30" s="122" customFormat="1" x14ac:dyDescent="0.3">
      <c r="A889" s="94" t="s">
        <v>1441</v>
      </c>
      <c r="B889" s="95" t="s">
        <v>1442</v>
      </c>
      <c r="C889" s="95"/>
      <c r="D889" s="95"/>
      <c r="E889" s="99"/>
      <c r="F889" s="99"/>
      <c r="G889" s="258"/>
      <c r="H889" s="258"/>
      <c r="I889" s="258"/>
      <c r="J889" s="48"/>
      <c r="K889" s="103"/>
      <c r="L889" s="151"/>
      <c r="M889" s="103"/>
      <c r="N889" s="48"/>
      <c r="O889" s="45"/>
      <c r="P889" s="151"/>
      <c r="Q889" s="103"/>
      <c r="R889" s="103"/>
      <c r="S889" s="151"/>
      <c r="T889" s="151"/>
      <c r="U889" s="151"/>
      <c r="V889" s="151"/>
      <c r="W889" s="151"/>
      <c r="X889" s="151"/>
      <c r="Y889" s="229"/>
      <c r="Z889" s="125"/>
      <c r="AA889" s="326"/>
      <c r="AB889" s="29"/>
      <c r="AC889" s="29"/>
      <c r="AD889" s="29"/>
    </row>
    <row r="890" spans="1:30" s="122" customFormat="1" ht="39" customHeight="1" x14ac:dyDescent="0.3">
      <c r="A890" s="358">
        <v>1</v>
      </c>
      <c r="B890" s="340" t="s">
        <v>1180</v>
      </c>
      <c r="C890" s="98" t="s">
        <v>1443</v>
      </c>
      <c r="D890" s="98" t="s">
        <v>1444</v>
      </c>
      <c r="E890" s="99">
        <v>80</v>
      </c>
      <c r="F890" s="2">
        <v>90</v>
      </c>
      <c r="G890" s="258">
        <v>90</v>
      </c>
      <c r="H890" s="258"/>
      <c r="I890" s="258">
        <v>120</v>
      </c>
      <c r="J890" s="260">
        <v>1</v>
      </c>
      <c r="K890" s="103"/>
      <c r="L890" s="151"/>
      <c r="M890" s="103"/>
      <c r="N890" s="65">
        <v>1</v>
      </c>
      <c r="O890" s="45">
        <f t="shared" si="467"/>
        <v>90</v>
      </c>
      <c r="P890" s="151">
        <f t="shared" ref="P890:P937" si="502">G890</f>
        <v>90</v>
      </c>
      <c r="Q890" s="103">
        <f t="shared" si="468"/>
        <v>90</v>
      </c>
      <c r="R890" s="103">
        <f t="shared" si="469"/>
        <v>90</v>
      </c>
      <c r="S890" s="151">
        <f t="shared" si="482"/>
        <v>90</v>
      </c>
      <c r="T890" s="151">
        <f t="shared" ref="T890" si="503">P890</f>
        <v>90</v>
      </c>
      <c r="U890" s="151">
        <f t="shared" ref="U890" si="504">Q890</f>
        <v>90</v>
      </c>
      <c r="V890" s="151">
        <f t="shared" ref="V890" si="505">R890</f>
        <v>90</v>
      </c>
      <c r="W890" s="151">
        <f>S890</f>
        <v>90</v>
      </c>
      <c r="X890" s="151">
        <f>T890</f>
        <v>90</v>
      </c>
      <c r="Y890" s="155" t="s">
        <v>2292</v>
      </c>
      <c r="Z890" s="48" t="s">
        <v>2292</v>
      </c>
      <c r="AA890" s="206"/>
      <c r="AB890" s="29"/>
      <c r="AC890" s="29"/>
      <c r="AD890" s="29"/>
    </row>
    <row r="891" spans="1:30" s="122" customFormat="1" ht="56.25" customHeight="1" x14ac:dyDescent="0.3">
      <c r="A891" s="359"/>
      <c r="B891" s="341"/>
      <c r="C891" s="98" t="s">
        <v>1444</v>
      </c>
      <c r="D891" s="98" t="s">
        <v>1445</v>
      </c>
      <c r="E891" s="99"/>
      <c r="F891" s="2"/>
      <c r="G891" s="258"/>
      <c r="H891" s="258"/>
      <c r="I891" s="258"/>
      <c r="J891" s="260"/>
      <c r="K891" s="103"/>
      <c r="L891" s="151"/>
      <c r="M891" s="103"/>
      <c r="N891" s="65"/>
      <c r="O891" s="45"/>
      <c r="P891" s="151"/>
      <c r="Q891" s="103"/>
      <c r="R891" s="103"/>
      <c r="S891" s="151"/>
      <c r="T891" s="151"/>
      <c r="U891" s="151"/>
      <c r="V891" s="151"/>
      <c r="W891" s="151"/>
      <c r="X891" s="151"/>
      <c r="Y891" s="151"/>
      <c r="Z891" s="48"/>
      <c r="AA891" s="206"/>
      <c r="AB891" s="29"/>
      <c r="AC891" s="29"/>
      <c r="AD891" s="29"/>
    </row>
    <row r="892" spans="1:30" s="122" customFormat="1" ht="18.75" customHeight="1" x14ac:dyDescent="0.3">
      <c r="A892" s="359"/>
      <c r="B892" s="341"/>
      <c r="C892" s="98"/>
      <c r="D892" s="98" t="s">
        <v>37</v>
      </c>
      <c r="E892" s="99">
        <v>130</v>
      </c>
      <c r="F892" s="2">
        <v>230</v>
      </c>
      <c r="G892" s="258">
        <v>230</v>
      </c>
      <c r="H892" s="258"/>
      <c r="I892" s="258">
        <v>330</v>
      </c>
      <c r="J892" s="260">
        <v>1.1000000000000001</v>
      </c>
      <c r="K892" s="103"/>
      <c r="L892" s="151"/>
      <c r="M892" s="103"/>
      <c r="N892" s="65">
        <v>1.1000000000000001</v>
      </c>
      <c r="O892" s="45">
        <f t="shared" si="467"/>
        <v>253.00000000000003</v>
      </c>
      <c r="P892" s="151">
        <v>253.00000000000003</v>
      </c>
      <c r="Q892" s="103">
        <f t="shared" si="468"/>
        <v>253.00000000000003</v>
      </c>
      <c r="R892" s="103">
        <f t="shared" si="469"/>
        <v>253.00000000000003</v>
      </c>
      <c r="S892" s="151">
        <f t="shared" si="482"/>
        <v>253.00000000000003</v>
      </c>
      <c r="T892" s="151">
        <f t="shared" ref="T892:T894" si="506">P892</f>
        <v>253.00000000000003</v>
      </c>
      <c r="U892" s="151">
        <f t="shared" ref="U892:U894" si="507">Q892</f>
        <v>253.00000000000003</v>
      </c>
      <c r="V892" s="151">
        <f t="shared" ref="V892:V894" si="508">R892</f>
        <v>253.00000000000003</v>
      </c>
      <c r="W892" s="151">
        <f t="shared" ref="W892:X894" si="509">S892</f>
        <v>253.00000000000003</v>
      </c>
      <c r="X892" s="151">
        <f t="shared" si="509"/>
        <v>253.00000000000003</v>
      </c>
      <c r="Y892" s="151">
        <f>S892</f>
        <v>253.00000000000003</v>
      </c>
      <c r="Z892" s="48" t="s">
        <v>3341</v>
      </c>
      <c r="AA892" s="206"/>
      <c r="AB892" s="29"/>
      <c r="AC892" s="29"/>
      <c r="AD892" s="29"/>
    </row>
    <row r="893" spans="1:30" s="122" customFormat="1" ht="18.75" customHeight="1" x14ac:dyDescent="0.3">
      <c r="A893" s="359"/>
      <c r="B893" s="341"/>
      <c r="C893" s="98"/>
      <c r="D893" s="98" t="s">
        <v>38</v>
      </c>
      <c r="E893" s="99">
        <v>130</v>
      </c>
      <c r="F893" s="2">
        <v>230</v>
      </c>
      <c r="G893" s="258">
        <v>200</v>
      </c>
      <c r="H893" s="258"/>
      <c r="I893" s="258">
        <v>330</v>
      </c>
      <c r="J893" s="260">
        <v>1.1000000000000001</v>
      </c>
      <c r="K893" s="103"/>
      <c r="L893" s="151"/>
      <c r="M893" s="103"/>
      <c r="N893" s="65">
        <v>1.1000000000000001</v>
      </c>
      <c r="O893" s="45">
        <f t="shared" si="467"/>
        <v>220.00000000000003</v>
      </c>
      <c r="P893" s="151">
        <v>220.00000000000003</v>
      </c>
      <c r="Q893" s="103">
        <f t="shared" si="468"/>
        <v>220.00000000000003</v>
      </c>
      <c r="R893" s="103">
        <f t="shared" si="469"/>
        <v>220.00000000000003</v>
      </c>
      <c r="S893" s="151">
        <f t="shared" si="482"/>
        <v>220.00000000000003</v>
      </c>
      <c r="T893" s="151">
        <f t="shared" si="506"/>
        <v>220.00000000000003</v>
      </c>
      <c r="U893" s="151">
        <f t="shared" si="507"/>
        <v>220.00000000000003</v>
      </c>
      <c r="V893" s="151">
        <f t="shared" si="508"/>
        <v>220.00000000000003</v>
      </c>
      <c r="W893" s="151">
        <f t="shared" si="509"/>
        <v>220.00000000000003</v>
      </c>
      <c r="X893" s="151">
        <f t="shared" si="509"/>
        <v>220.00000000000003</v>
      </c>
      <c r="Y893" s="151">
        <f t="shared" ref="Y893:Y897" si="510">S893</f>
        <v>220.00000000000003</v>
      </c>
      <c r="Z893" s="48" t="s">
        <v>3341</v>
      </c>
      <c r="AA893" s="206"/>
      <c r="AB893" s="29"/>
      <c r="AC893" s="29"/>
      <c r="AD893" s="29"/>
    </row>
    <row r="894" spans="1:30" s="122" customFormat="1" x14ac:dyDescent="0.3">
      <c r="A894" s="359"/>
      <c r="B894" s="341"/>
      <c r="C894" s="98" t="s">
        <v>1445</v>
      </c>
      <c r="D894" s="98" t="s">
        <v>1446</v>
      </c>
      <c r="E894" s="99">
        <v>170</v>
      </c>
      <c r="F894" s="99">
        <v>400</v>
      </c>
      <c r="G894" s="258">
        <v>500</v>
      </c>
      <c r="H894" s="258"/>
      <c r="I894" s="258">
        <v>830</v>
      </c>
      <c r="J894" s="260">
        <v>1.2</v>
      </c>
      <c r="K894" s="103"/>
      <c r="L894" s="151"/>
      <c r="M894" s="103"/>
      <c r="N894" s="65">
        <v>1.2</v>
      </c>
      <c r="O894" s="45">
        <f t="shared" si="467"/>
        <v>600</v>
      </c>
      <c r="P894" s="151">
        <v>600</v>
      </c>
      <c r="Q894" s="103">
        <f t="shared" si="468"/>
        <v>600</v>
      </c>
      <c r="R894" s="103">
        <f t="shared" si="469"/>
        <v>600</v>
      </c>
      <c r="S894" s="151">
        <f t="shared" si="482"/>
        <v>600</v>
      </c>
      <c r="T894" s="151">
        <f t="shared" si="506"/>
        <v>600</v>
      </c>
      <c r="U894" s="151">
        <f t="shared" si="507"/>
        <v>600</v>
      </c>
      <c r="V894" s="151">
        <f t="shared" si="508"/>
        <v>600</v>
      </c>
      <c r="W894" s="151">
        <f t="shared" si="509"/>
        <v>600</v>
      </c>
      <c r="X894" s="151">
        <f t="shared" si="509"/>
        <v>600</v>
      </c>
      <c r="Y894" s="151">
        <f t="shared" si="510"/>
        <v>600</v>
      </c>
      <c r="Z894" s="48" t="s">
        <v>3341</v>
      </c>
      <c r="AA894" s="206"/>
      <c r="AB894" s="29"/>
      <c r="AC894" s="29"/>
      <c r="AD894" s="29"/>
    </row>
    <row r="895" spans="1:30" s="122" customFormat="1" ht="40.5" customHeight="1" x14ac:dyDescent="0.3">
      <c r="A895" s="359"/>
      <c r="B895" s="341"/>
      <c r="C895" s="98" t="s">
        <v>1446</v>
      </c>
      <c r="D895" s="98" t="s">
        <v>1447</v>
      </c>
      <c r="E895" s="99"/>
      <c r="F895" s="99"/>
      <c r="G895" s="258"/>
      <c r="H895" s="258"/>
      <c r="I895" s="258"/>
      <c r="J895" s="260"/>
      <c r="K895" s="103"/>
      <c r="L895" s="151"/>
      <c r="M895" s="103"/>
      <c r="N895" s="65"/>
      <c r="O895" s="45"/>
      <c r="P895" s="151"/>
      <c r="Q895" s="103"/>
      <c r="R895" s="103"/>
      <c r="S895" s="151"/>
      <c r="T895" s="151"/>
      <c r="U895" s="151"/>
      <c r="V895" s="151"/>
      <c r="W895" s="151"/>
      <c r="X895" s="151"/>
      <c r="Y895" s="151"/>
      <c r="Z895" s="48"/>
      <c r="AA895" s="206"/>
      <c r="AB895" s="29"/>
      <c r="AC895" s="29"/>
      <c r="AD895" s="29"/>
    </row>
    <row r="896" spans="1:30" s="122" customFormat="1" ht="18.75" customHeight="1" x14ac:dyDescent="0.3">
      <c r="A896" s="359"/>
      <c r="B896" s="341"/>
      <c r="C896" s="98"/>
      <c r="D896" s="98" t="s">
        <v>37</v>
      </c>
      <c r="E896" s="99">
        <v>110</v>
      </c>
      <c r="F896" s="99">
        <v>300</v>
      </c>
      <c r="G896" s="258">
        <v>300</v>
      </c>
      <c r="H896" s="258"/>
      <c r="I896" s="258">
        <v>500</v>
      </c>
      <c r="J896" s="260">
        <v>1.2</v>
      </c>
      <c r="K896" s="103"/>
      <c r="L896" s="151"/>
      <c r="M896" s="103"/>
      <c r="N896" s="65">
        <v>1.2</v>
      </c>
      <c r="O896" s="45">
        <f t="shared" si="467"/>
        <v>360</v>
      </c>
      <c r="P896" s="151">
        <v>360</v>
      </c>
      <c r="Q896" s="103">
        <f t="shared" si="468"/>
        <v>360</v>
      </c>
      <c r="R896" s="103">
        <f t="shared" si="469"/>
        <v>360</v>
      </c>
      <c r="S896" s="151">
        <f t="shared" si="482"/>
        <v>360</v>
      </c>
      <c r="T896" s="151">
        <f t="shared" ref="T896:T897" si="511">P896</f>
        <v>360</v>
      </c>
      <c r="U896" s="151">
        <f t="shared" ref="U896:U897" si="512">Q896</f>
        <v>360</v>
      </c>
      <c r="V896" s="151">
        <f t="shared" ref="V896:V897" si="513">R896</f>
        <v>360</v>
      </c>
      <c r="W896" s="151">
        <f>S896</f>
        <v>360</v>
      </c>
      <c r="X896" s="151">
        <f>T896</f>
        <v>360</v>
      </c>
      <c r="Y896" s="151">
        <f t="shared" si="510"/>
        <v>360</v>
      </c>
      <c r="Z896" s="48" t="s">
        <v>3341</v>
      </c>
      <c r="AA896" s="206"/>
      <c r="AB896" s="29"/>
      <c r="AC896" s="29"/>
      <c r="AD896" s="29"/>
    </row>
    <row r="897" spans="1:30" s="122" customFormat="1" ht="18.75" customHeight="1" x14ac:dyDescent="0.3">
      <c r="A897" s="359"/>
      <c r="B897" s="341"/>
      <c r="C897" s="98"/>
      <c r="D897" s="98" t="s">
        <v>38</v>
      </c>
      <c r="E897" s="99">
        <v>110</v>
      </c>
      <c r="F897" s="99">
        <v>300</v>
      </c>
      <c r="G897" s="258">
        <v>250</v>
      </c>
      <c r="H897" s="258"/>
      <c r="I897" s="258">
        <v>500</v>
      </c>
      <c r="J897" s="260">
        <v>1.1000000000000001</v>
      </c>
      <c r="K897" s="103"/>
      <c r="L897" s="151"/>
      <c r="M897" s="103"/>
      <c r="N897" s="65">
        <v>1.1000000000000001</v>
      </c>
      <c r="O897" s="45">
        <f t="shared" si="467"/>
        <v>275</v>
      </c>
      <c r="P897" s="151">
        <v>275</v>
      </c>
      <c r="Q897" s="103">
        <f t="shared" si="468"/>
        <v>275</v>
      </c>
      <c r="R897" s="103">
        <f t="shared" si="469"/>
        <v>275</v>
      </c>
      <c r="S897" s="151">
        <f t="shared" si="482"/>
        <v>275</v>
      </c>
      <c r="T897" s="151">
        <f t="shared" si="511"/>
        <v>275</v>
      </c>
      <c r="U897" s="151">
        <f t="shared" si="512"/>
        <v>275</v>
      </c>
      <c r="V897" s="151">
        <f t="shared" si="513"/>
        <v>275</v>
      </c>
      <c r="W897" s="151">
        <f>S897</f>
        <v>275</v>
      </c>
      <c r="X897" s="151">
        <f>T897</f>
        <v>275</v>
      </c>
      <c r="Y897" s="151">
        <f t="shared" si="510"/>
        <v>275</v>
      </c>
      <c r="Z897" s="48" t="s">
        <v>3341</v>
      </c>
      <c r="AA897" s="206"/>
      <c r="AB897" s="29"/>
      <c r="AC897" s="29"/>
      <c r="AD897" s="29"/>
    </row>
    <row r="898" spans="1:30" s="122" customFormat="1" ht="22.5" customHeight="1" x14ac:dyDescent="0.3">
      <c r="A898" s="359"/>
      <c r="B898" s="341"/>
      <c r="C898" s="98" t="s">
        <v>1447</v>
      </c>
      <c r="D898" s="98" t="s">
        <v>1448</v>
      </c>
      <c r="E898" s="99"/>
      <c r="F898" s="2"/>
      <c r="G898" s="258"/>
      <c r="H898" s="258"/>
      <c r="I898" s="258"/>
      <c r="J898" s="260"/>
      <c r="K898" s="103"/>
      <c r="L898" s="151"/>
      <c r="M898" s="103"/>
      <c r="N898" s="65"/>
      <c r="O898" s="45"/>
      <c r="P898" s="151"/>
      <c r="Q898" s="103"/>
      <c r="R898" s="103"/>
      <c r="S898" s="151"/>
      <c r="T898" s="151"/>
      <c r="U898" s="151"/>
      <c r="V898" s="151"/>
      <c r="W898" s="151"/>
      <c r="X898" s="151"/>
      <c r="Y898" s="151"/>
      <c r="Z898" s="48"/>
      <c r="AA898" s="206"/>
      <c r="AB898" s="29"/>
      <c r="AC898" s="29"/>
      <c r="AD898" s="29"/>
    </row>
    <row r="899" spans="1:30" s="122" customFormat="1" ht="18.75" customHeight="1" x14ac:dyDescent="0.3">
      <c r="A899" s="359"/>
      <c r="B899" s="341"/>
      <c r="C899" s="98"/>
      <c r="D899" s="98" t="s">
        <v>37</v>
      </c>
      <c r="E899" s="99">
        <v>100</v>
      </c>
      <c r="F899" s="2">
        <v>230</v>
      </c>
      <c r="G899" s="258">
        <v>230</v>
      </c>
      <c r="H899" s="258"/>
      <c r="I899" s="258">
        <v>330</v>
      </c>
      <c r="J899" s="260">
        <v>1</v>
      </c>
      <c r="K899" s="103"/>
      <c r="L899" s="151"/>
      <c r="M899" s="103"/>
      <c r="N899" s="65">
        <v>1</v>
      </c>
      <c r="O899" s="45">
        <f t="shared" si="467"/>
        <v>230</v>
      </c>
      <c r="P899" s="151">
        <f t="shared" si="502"/>
        <v>230</v>
      </c>
      <c r="Q899" s="103">
        <f t="shared" si="468"/>
        <v>230</v>
      </c>
      <c r="R899" s="103">
        <f t="shared" si="469"/>
        <v>230</v>
      </c>
      <c r="S899" s="151">
        <f t="shared" si="482"/>
        <v>230</v>
      </c>
      <c r="T899" s="151">
        <f t="shared" ref="T899:T906" si="514">P899</f>
        <v>230</v>
      </c>
      <c r="U899" s="151">
        <f t="shared" ref="U899:U906" si="515">Q899</f>
        <v>230</v>
      </c>
      <c r="V899" s="151">
        <f t="shared" ref="V899:V906" si="516">R899</f>
        <v>230</v>
      </c>
      <c r="W899" s="151">
        <f t="shared" ref="W899:X903" si="517">S899</f>
        <v>230</v>
      </c>
      <c r="X899" s="151">
        <f t="shared" si="517"/>
        <v>230</v>
      </c>
      <c r="Y899" s="155" t="s">
        <v>2292</v>
      </c>
      <c r="Z899" s="48" t="s">
        <v>2292</v>
      </c>
      <c r="AA899" s="206"/>
      <c r="AB899" s="29"/>
      <c r="AC899" s="29"/>
      <c r="AD899" s="29"/>
    </row>
    <row r="900" spans="1:30" s="122" customFormat="1" ht="18.75" customHeight="1" x14ac:dyDescent="0.3">
      <c r="A900" s="359"/>
      <c r="B900" s="341"/>
      <c r="C900" s="98"/>
      <c r="D900" s="98" t="s">
        <v>38</v>
      </c>
      <c r="E900" s="99">
        <v>100</v>
      </c>
      <c r="F900" s="2">
        <v>230</v>
      </c>
      <c r="G900" s="258">
        <v>200</v>
      </c>
      <c r="H900" s="258"/>
      <c r="I900" s="258">
        <v>330</v>
      </c>
      <c r="J900" s="260">
        <v>1</v>
      </c>
      <c r="K900" s="103"/>
      <c r="L900" s="151"/>
      <c r="M900" s="103"/>
      <c r="N900" s="65">
        <v>1</v>
      </c>
      <c r="O900" s="45">
        <f t="shared" si="467"/>
        <v>200</v>
      </c>
      <c r="P900" s="151">
        <f t="shared" si="502"/>
        <v>200</v>
      </c>
      <c r="Q900" s="103">
        <f t="shared" si="468"/>
        <v>200</v>
      </c>
      <c r="R900" s="103">
        <f t="shared" si="469"/>
        <v>200</v>
      </c>
      <c r="S900" s="151">
        <f t="shared" si="482"/>
        <v>200</v>
      </c>
      <c r="T900" s="151">
        <f t="shared" si="514"/>
        <v>200</v>
      </c>
      <c r="U900" s="151">
        <f t="shared" si="515"/>
        <v>200</v>
      </c>
      <c r="V900" s="151">
        <f t="shared" si="516"/>
        <v>200</v>
      </c>
      <c r="W900" s="151">
        <f t="shared" si="517"/>
        <v>200</v>
      </c>
      <c r="X900" s="151">
        <f t="shared" si="517"/>
        <v>200</v>
      </c>
      <c r="Y900" s="155" t="s">
        <v>2292</v>
      </c>
      <c r="Z900" s="48" t="s">
        <v>2292</v>
      </c>
      <c r="AA900" s="206"/>
      <c r="AB900" s="29"/>
      <c r="AC900" s="29"/>
      <c r="AD900" s="29"/>
    </row>
    <row r="901" spans="1:30" s="122" customFormat="1" ht="18.75" customHeight="1" x14ac:dyDescent="0.3">
      <c r="A901" s="359"/>
      <c r="B901" s="341"/>
      <c r="C901" s="98" t="s">
        <v>1448</v>
      </c>
      <c r="D901" s="98" t="s">
        <v>1449</v>
      </c>
      <c r="E901" s="99">
        <v>100</v>
      </c>
      <c r="F901" s="2">
        <v>180</v>
      </c>
      <c r="G901" s="258">
        <v>180</v>
      </c>
      <c r="H901" s="258"/>
      <c r="I901" s="258">
        <v>250</v>
      </c>
      <c r="J901" s="260">
        <v>1</v>
      </c>
      <c r="K901" s="103"/>
      <c r="L901" s="151"/>
      <c r="M901" s="103"/>
      <c r="N901" s="65">
        <v>1</v>
      </c>
      <c r="O901" s="45">
        <f t="shared" si="467"/>
        <v>180</v>
      </c>
      <c r="P901" s="151">
        <f t="shared" si="502"/>
        <v>180</v>
      </c>
      <c r="Q901" s="103">
        <f t="shared" si="468"/>
        <v>180</v>
      </c>
      <c r="R901" s="103">
        <f t="shared" si="469"/>
        <v>180</v>
      </c>
      <c r="S901" s="151">
        <f t="shared" si="482"/>
        <v>180</v>
      </c>
      <c r="T901" s="151">
        <f t="shared" si="514"/>
        <v>180</v>
      </c>
      <c r="U901" s="151">
        <f t="shared" si="515"/>
        <v>180</v>
      </c>
      <c r="V901" s="151">
        <f t="shared" si="516"/>
        <v>180</v>
      </c>
      <c r="W901" s="151">
        <f t="shared" si="517"/>
        <v>180</v>
      </c>
      <c r="X901" s="151">
        <f t="shared" si="517"/>
        <v>180</v>
      </c>
      <c r="Y901" s="155" t="s">
        <v>2292</v>
      </c>
      <c r="Z901" s="48" t="s">
        <v>2292</v>
      </c>
      <c r="AA901" s="206"/>
      <c r="AB901" s="29"/>
      <c r="AC901" s="29"/>
      <c r="AD901" s="29"/>
    </row>
    <row r="902" spans="1:30" s="122" customFormat="1" ht="18.75" customHeight="1" x14ac:dyDescent="0.3">
      <c r="A902" s="359"/>
      <c r="B902" s="341"/>
      <c r="C902" s="98" t="s">
        <v>1450</v>
      </c>
      <c r="D902" s="98" t="s">
        <v>1451</v>
      </c>
      <c r="E902" s="99">
        <v>100</v>
      </c>
      <c r="F902" s="99">
        <v>150</v>
      </c>
      <c r="G902" s="258">
        <v>200</v>
      </c>
      <c r="H902" s="258"/>
      <c r="I902" s="258">
        <v>330</v>
      </c>
      <c r="J902" s="260">
        <v>1</v>
      </c>
      <c r="K902" s="103"/>
      <c r="L902" s="151"/>
      <c r="M902" s="103"/>
      <c r="N902" s="65">
        <v>1</v>
      </c>
      <c r="O902" s="45">
        <f t="shared" si="467"/>
        <v>200</v>
      </c>
      <c r="P902" s="151">
        <f t="shared" si="502"/>
        <v>200</v>
      </c>
      <c r="Q902" s="103">
        <f t="shared" si="468"/>
        <v>200</v>
      </c>
      <c r="R902" s="103">
        <f t="shared" si="469"/>
        <v>200</v>
      </c>
      <c r="S902" s="151">
        <f t="shared" si="482"/>
        <v>200</v>
      </c>
      <c r="T902" s="151">
        <f t="shared" si="514"/>
        <v>200</v>
      </c>
      <c r="U902" s="151">
        <f t="shared" si="515"/>
        <v>200</v>
      </c>
      <c r="V902" s="151">
        <f t="shared" si="516"/>
        <v>200</v>
      </c>
      <c r="W902" s="151">
        <f t="shared" si="517"/>
        <v>200</v>
      </c>
      <c r="X902" s="151">
        <f t="shared" si="517"/>
        <v>200</v>
      </c>
      <c r="Y902" s="155" t="s">
        <v>2292</v>
      </c>
      <c r="Z902" s="48" t="s">
        <v>2292</v>
      </c>
      <c r="AA902" s="206"/>
      <c r="AB902" s="29"/>
      <c r="AC902" s="29"/>
      <c r="AD902" s="29"/>
    </row>
    <row r="903" spans="1:30" s="122" customFormat="1" ht="18.75" customHeight="1" x14ac:dyDescent="0.3">
      <c r="A903" s="359"/>
      <c r="B903" s="341"/>
      <c r="C903" s="98" t="s">
        <v>1451</v>
      </c>
      <c r="D903" s="98" t="s">
        <v>1452</v>
      </c>
      <c r="E903" s="99">
        <v>100</v>
      </c>
      <c r="F903" s="99">
        <v>130</v>
      </c>
      <c r="G903" s="258">
        <v>150</v>
      </c>
      <c r="H903" s="258"/>
      <c r="I903" s="258">
        <v>250</v>
      </c>
      <c r="J903" s="260">
        <v>1</v>
      </c>
      <c r="K903" s="103"/>
      <c r="L903" s="151"/>
      <c r="M903" s="103"/>
      <c r="N903" s="65">
        <v>1</v>
      </c>
      <c r="O903" s="45">
        <f t="shared" si="467"/>
        <v>150</v>
      </c>
      <c r="P903" s="151">
        <f t="shared" si="502"/>
        <v>150</v>
      </c>
      <c r="Q903" s="103">
        <f t="shared" si="468"/>
        <v>150</v>
      </c>
      <c r="R903" s="103">
        <f t="shared" si="469"/>
        <v>150</v>
      </c>
      <c r="S903" s="151">
        <f t="shared" si="482"/>
        <v>150</v>
      </c>
      <c r="T903" s="151">
        <f t="shared" si="514"/>
        <v>150</v>
      </c>
      <c r="U903" s="151">
        <f t="shared" si="515"/>
        <v>150</v>
      </c>
      <c r="V903" s="151">
        <f t="shared" si="516"/>
        <v>150</v>
      </c>
      <c r="W903" s="151">
        <f t="shared" si="517"/>
        <v>150</v>
      </c>
      <c r="X903" s="151">
        <f t="shared" si="517"/>
        <v>150</v>
      </c>
      <c r="Y903" s="155" t="s">
        <v>2292</v>
      </c>
      <c r="Z903" s="48" t="s">
        <v>2292</v>
      </c>
      <c r="AA903" s="206"/>
      <c r="AB903" s="29"/>
      <c r="AC903" s="29"/>
      <c r="AD903" s="29"/>
    </row>
    <row r="904" spans="1:30" s="122" customFormat="1" x14ac:dyDescent="0.3">
      <c r="A904" s="359"/>
      <c r="B904" s="341"/>
      <c r="C904" s="98" t="s">
        <v>1447</v>
      </c>
      <c r="D904" s="98" t="s">
        <v>1453</v>
      </c>
      <c r="E904" s="99"/>
      <c r="F904" s="99"/>
      <c r="G904" s="258"/>
      <c r="H904" s="258"/>
      <c r="I904" s="258"/>
      <c r="J904" s="260"/>
      <c r="K904" s="103"/>
      <c r="L904" s="151"/>
      <c r="M904" s="103"/>
      <c r="N904" s="65"/>
      <c r="O904" s="45"/>
      <c r="P904" s="151"/>
      <c r="Q904" s="103"/>
      <c r="R904" s="103"/>
      <c r="S904" s="151"/>
      <c r="T904" s="151"/>
      <c r="U904" s="151"/>
      <c r="V904" s="151"/>
      <c r="W904" s="151"/>
      <c r="X904" s="151"/>
      <c r="Y904" s="151"/>
      <c r="Z904" s="48"/>
      <c r="AA904" s="206"/>
      <c r="AB904" s="29"/>
      <c r="AC904" s="29"/>
      <c r="AD904" s="29"/>
    </row>
    <row r="905" spans="1:30" s="122" customFormat="1" ht="18.75" customHeight="1" x14ac:dyDescent="0.3">
      <c r="A905" s="359"/>
      <c r="B905" s="341"/>
      <c r="C905" s="98"/>
      <c r="D905" s="98" t="s">
        <v>37</v>
      </c>
      <c r="E905" s="99">
        <v>80</v>
      </c>
      <c r="F905" s="99">
        <v>200</v>
      </c>
      <c r="G905" s="258">
        <v>250</v>
      </c>
      <c r="H905" s="258"/>
      <c r="I905" s="258">
        <v>410</v>
      </c>
      <c r="J905" s="260">
        <v>1.1000000000000001</v>
      </c>
      <c r="K905" s="103"/>
      <c r="L905" s="151"/>
      <c r="M905" s="103"/>
      <c r="N905" s="65">
        <v>1.1000000000000001</v>
      </c>
      <c r="O905" s="45">
        <f t="shared" si="467"/>
        <v>275</v>
      </c>
      <c r="P905" s="151">
        <v>275</v>
      </c>
      <c r="Q905" s="103">
        <f t="shared" si="468"/>
        <v>275</v>
      </c>
      <c r="R905" s="103">
        <f t="shared" si="469"/>
        <v>275</v>
      </c>
      <c r="S905" s="151">
        <f t="shared" si="482"/>
        <v>275</v>
      </c>
      <c r="T905" s="151">
        <f t="shared" si="514"/>
        <v>275</v>
      </c>
      <c r="U905" s="151">
        <f t="shared" si="515"/>
        <v>275</v>
      </c>
      <c r="V905" s="151">
        <f t="shared" si="516"/>
        <v>275</v>
      </c>
      <c r="W905" s="151">
        <f>S905</f>
        <v>275</v>
      </c>
      <c r="X905" s="151">
        <f>T905</f>
        <v>275</v>
      </c>
      <c r="Y905" s="151">
        <f>S905</f>
        <v>275</v>
      </c>
      <c r="Z905" s="48" t="s">
        <v>3341</v>
      </c>
      <c r="AA905" s="206"/>
      <c r="AB905" s="29"/>
      <c r="AC905" s="29"/>
      <c r="AD905" s="29"/>
    </row>
    <row r="906" spans="1:30" s="122" customFormat="1" ht="18.75" customHeight="1" x14ac:dyDescent="0.3">
      <c r="A906" s="359"/>
      <c r="B906" s="341"/>
      <c r="C906" s="98"/>
      <c r="D906" s="98" t="s">
        <v>38</v>
      </c>
      <c r="E906" s="99">
        <v>80</v>
      </c>
      <c r="F906" s="99">
        <v>200</v>
      </c>
      <c r="G906" s="258">
        <v>200</v>
      </c>
      <c r="H906" s="258"/>
      <c r="I906" s="258">
        <v>410</v>
      </c>
      <c r="J906" s="260">
        <v>1</v>
      </c>
      <c r="K906" s="103"/>
      <c r="L906" s="151"/>
      <c r="M906" s="103"/>
      <c r="N906" s="65">
        <v>1</v>
      </c>
      <c r="O906" s="45">
        <f t="shared" si="467"/>
        <v>200</v>
      </c>
      <c r="P906" s="151">
        <f t="shared" si="502"/>
        <v>200</v>
      </c>
      <c r="Q906" s="103">
        <f t="shared" si="468"/>
        <v>200</v>
      </c>
      <c r="R906" s="103">
        <f t="shared" si="469"/>
        <v>200</v>
      </c>
      <c r="S906" s="151">
        <f t="shared" si="482"/>
        <v>200</v>
      </c>
      <c r="T906" s="151">
        <f t="shared" si="514"/>
        <v>200</v>
      </c>
      <c r="U906" s="151">
        <f t="shared" si="515"/>
        <v>200</v>
      </c>
      <c r="V906" s="151">
        <f t="shared" si="516"/>
        <v>200</v>
      </c>
      <c r="W906" s="151">
        <f>S906</f>
        <v>200</v>
      </c>
      <c r="X906" s="151">
        <f>T906</f>
        <v>200</v>
      </c>
      <c r="Y906" s="155" t="s">
        <v>2292</v>
      </c>
      <c r="Z906" s="48" t="s">
        <v>2292</v>
      </c>
      <c r="AA906" s="206"/>
      <c r="AB906" s="29"/>
      <c r="AC906" s="29"/>
      <c r="AD906" s="29"/>
    </row>
    <row r="907" spans="1:30" s="122" customFormat="1" x14ac:dyDescent="0.3">
      <c r="A907" s="359"/>
      <c r="B907" s="341"/>
      <c r="C907" s="98" t="s">
        <v>1453</v>
      </c>
      <c r="D907" s="98" t="s">
        <v>2655</v>
      </c>
      <c r="E907" s="99"/>
      <c r="F907" s="99"/>
      <c r="G907" s="258"/>
      <c r="H907" s="258"/>
      <c r="I907" s="258"/>
      <c r="J907" s="260"/>
      <c r="K907" s="103"/>
      <c r="L907" s="151"/>
      <c r="M907" s="103"/>
      <c r="N907" s="65"/>
      <c r="O907" s="45"/>
      <c r="P907" s="151"/>
      <c r="Q907" s="103"/>
      <c r="R907" s="103"/>
      <c r="S907" s="151"/>
      <c r="T907" s="151"/>
      <c r="U907" s="151"/>
      <c r="V907" s="151"/>
      <c r="W907" s="151"/>
      <c r="X907" s="151"/>
      <c r="Y907" s="151"/>
      <c r="Z907" s="48"/>
      <c r="AA907" s="206"/>
      <c r="AB907" s="29"/>
      <c r="AC907" s="29"/>
      <c r="AD907" s="29"/>
    </row>
    <row r="908" spans="1:30" s="122" customFormat="1" ht="18.75" customHeight="1" x14ac:dyDescent="0.3">
      <c r="A908" s="359"/>
      <c r="B908" s="341"/>
      <c r="C908" s="98"/>
      <c r="D908" s="98" t="s">
        <v>37</v>
      </c>
      <c r="E908" s="99">
        <v>90</v>
      </c>
      <c r="F908" s="99">
        <v>180</v>
      </c>
      <c r="G908" s="258">
        <v>200</v>
      </c>
      <c r="H908" s="258"/>
      <c r="I908" s="258">
        <v>330</v>
      </c>
      <c r="J908" s="260">
        <v>1</v>
      </c>
      <c r="K908" s="103"/>
      <c r="L908" s="151"/>
      <c r="M908" s="103"/>
      <c r="N908" s="65">
        <v>1</v>
      </c>
      <c r="O908" s="45">
        <f t="shared" si="467"/>
        <v>200</v>
      </c>
      <c r="P908" s="151">
        <f t="shared" si="502"/>
        <v>200</v>
      </c>
      <c r="Q908" s="103">
        <f t="shared" si="468"/>
        <v>200</v>
      </c>
      <c r="R908" s="103">
        <f t="shared" si="469"/>
        <v>200</v>
      </c>
      <c r="S908" s="151">
        <f t="shared" si="482"/>
        <v>200</v>
      </c>
      <c r="T908" s="151">
        <f t="shared" ref="T908:T916" si="518">P908</f>
        <v>200</v>
      </c>
      <c r="U908" s="151">
        <f t="shared" ref="U908:U916" si="519">Q908</f>
        <v>200</v>
      </c>
      <c r="V908" s="151">
        <f t="shared" ref="V908:V916" si="520">R908</f>
        <v>200</v>
      </c>
      <c r="W908" s="151">
        <f t="shared" ref="W908:W916" si="521">S908</f>
        <v>200</v>
      </c>
      <c r="X908" s="151">
        <f t="shared" ref="X908:X916" si="522">T908</f>
        <v>200</v>
      </c>
      <c r="Y908" s="155" t="s">
        <v>2292</v>
      </c>
      <c r="Z908" s="48" t="s">
        <v>2292</v>
      </c>
      <c r="AA908" s="206"/>
      <c r="AB908" s="29"/>
      <c r="AC908" s="29"/>
      <c r="AD908" s="29"/>
    </row>
    <row r="909" spans="1:30" s="122" customFormat="1" ht="18.75" customHeight="1" x14ac:dyDescent="0.3">
      <c r="A909" s="359"/>
      <c r="B909" s="341"/>
      <c r="C909" s="98"/>
      <c r="D909" s="98" t="s">
        <v>38</v>
      </c>
      <c r="E909" s="99">
        <v>90</v>
      </c>
      <c r="F909" s="99">
        <v>180</v>
      </c>
      <c r="G909" s="258">
        <v>150</v>
      </c>
      <c r="H909" s="258"/>
      <c r="I909" s="258">
        <v>330</v>
      </c>
      <c r="J909" s="260">
        <v>1</v>
      </c>
      <c r="K909" s="103"/>
      <c r="L909" s="151"/>
      <c r="M909" s="103"/>
      <c r="N909" s="65">
        <v>1</v>
      </c>
      <c r="O909" s="45">
        <f t="shared" si="467"/>
        <v>150</v>
      </c>
      <c r="P909" s="151">
        <f t="shared" si="502"/>
        <v>150</v>
      </c>
      <c r="Q909" s="103">
        <f t="shared" si="468"/>
        <v>150</v>
      </c>
      <c r="R909" s="103">
        <f t="shared" si="469"/>
        <v>150</v>
      </c>
      <c r="S909" s="151">
        <f t="shared" si="482"/>
        <v>150</v>
      </c>
      <c r="T909" s="151">
        <f t="shared" si="518"/>
        <v>150</v>
      </c>
      <c r="U909" s="151">
        <f t="shared" si="519"/>
        <v>150</v>
      </c>
      <c r="V909" s="151">
        <f t="shared" si="520"/>
        <v>150</v>
      </c>
      <c r="W909" s="151">
        <f t="shared" si="521"/>
        <v>150</v>
      </c>
      <c r="X909" s="151">
        <f t="shared" si="522"/>
        <v>150</v>
      </c>
      <c r="Y909" s="155" t="s">
        <v>2292</v>
      </c>
      <c r="Z909" s="48" t="s">
        <v>2292</v>
      </c>
      <c r="AA909" s="206"/>
      <c r="AB909" s="29"/>
      <c r="AC909" s="29"/>
      <c r="AD909" s="29"/>
    </row>
    <row r="910" spans="1:30" s="122" customFormat="1" ht="39.75" customHeight="1" x14ac:dyDescent="0.3">
      <c r="A910" s="360"/>
      <c r="B910" s="342"/>
      <c r="C910" s="98" t="s">
        <v>2656</v>
      </c>
      <c r="D910" s="98" t="s">
        <v>1339</v>
      </c>
      <c r="E910" s="99">
        <v>90</v>
      </c>
      <c r="F910" s="99">
        <v>120</v>
      </c>
      <c r="G910" s="258">
        <v>180</v>
      </c>
      <c r="H910" s="258"/>
      <c r="I910" s="258">
        <v>300</v>
      </c>
      <c r="J910" s="260">
        <v>1</v>
      </c>
      <c r="K910" s="103"/>
      <c r="L910" s="151"/>
      <c r="M910" s="103"/>
      <c r="N910" s="65">
        <v>1</v>
      </c>
      <c r="O910" s="45">
        <f t="shared" ref="O910:O975" si="523">G910*N910</f>
        <v>180</v>
      </c>
      <c r="P910" s="151">
        <f t="shared" si="502"/>
        <v>180</v>
      </c>
      <c r="Q910" s="103">
        <f t="shared" ref="Q910:Q975" si="524">P910</f>
        <v>180</v>
      </c>
      <c r="R910" s="103">
        <f t="shared" ref="R910:R975" si="525">P910</f>
        <v>180</v>
      </c>
      <c r="S910" s="151">
        <f t="shared" si="482"/>
        <v>180</v>
      </c>
      <c r="T910" s="151">
        <f t="shared" si="518"/>
        <v>180</v>
      </c>
      <c r="U910" s="151">
        <f t="shared" si="519"/>
        <v>180</v>
      </c>
      <c r="V910" s="151">
        <f t="shared" si="520"/>
        <v>180</v>
      </c>
      <c r="W910" s="151">
        <f t="shared" si="521"/>
        <v>180</v>
      </c>
      <c r="X910" s="151">
        <f t="shared" si="522"/>
        <v>180</v>
      </c>
      <c r="Y910" s="155" t="s">
        <v>2292</v>
      </c>
      <c r="Z910" s="48" t="s">
        <v>2292</v>
      </c>
      <c r="AA910" s="206"/>
      <c r="AB910" s="29"/>
      <c r="AC910" s="29"/>
      <c r="AD910" s="29"/>
    </row>
    <row r="911" spans="1:30" s="122" customFormat="1" ht="18.75" customHeight="1" x14ac:dyDescent="0.3">
      <c r="A911" s="358">
        <v>2</v>
      </c>
      <c r="B911" s="340" t="s">
        <v>519</v>
      </c>
      <c r="C911" s="98" t="s">
        <v>1454</v>
      </c>
      <c r="D911" s="98" t="s">
        <v>1455</v>
      </c>
      <c r="E911" s="99">
        <v>80</v>
      </c>
      <c r="F911" s="99">
        <v>130</v>
      </c>
      <c r="G911" s="258">
        <v>150</v>
      </c>
      <c r="H911" s="258"/>
      <c r="I911" s="258">
        <v>250</v>
      </c>
      <c r="J911" s="260">
        <v>1</v>
      </c>
      <c r="K911" s="103"/>
      <c r="L911" s="151"/>
      <c r="M911" s="103"/>
      <c r="N911" s="65">
        <v>1</v>
      </c>
      <c r="O911" s="45">
        <f t="shared" si="523"/>
        <v>150</v>
      </c>
      <c r="P911" s="151">
        <f t="shared" si="502"/>
        <v>150</v>
      </c>
      <c r="Q911" s="103">
        <f t="shared" si="524"/>
        <v>150</v>
      </c>
      <c r="R911" s="103">
        <f t="shared" si="525"/>
        <v>150</v>
      </c>
      <c r="S911" s="151">
        <f t="shared" si="482"/>
        <v>150</v>
      </c>
      <c r="T911" s="151">
        <f t="shared" si="518"/>
        <v>150</v>
      </c>
      <c r="U911" s="151">
        <f t="shared" si="519"/>
        <v>150</v>
      </c>
      <c r="V911" s="151">
        <f t="shared" si="520"/>
        <v>150</v>
      </c>
      <c r="W911" s="151">
        <f t="shared" si="521"/>
        <v>150</v>
      </c>
      <c r="X911" s="151">
        <f t="shared" si="522"/>
        <v>150</v>
      </c>
      <c r="Y911" s="155" t="s">
        <v>2292</v>
      </c>
      <c r="Z911" s="48" t="s">
        <v>2292</v>
      </c>
      <c r="AA911" s="206"/>
      <c r="AB911" s="29"/>
      <c r="AC911" s="29"/>
      <c r="AD911" s="29"/>
    </row>
    <row r="912" spans="1:30" s="122" customFormat="1" ht="18.75" customHeight="1" x14ac:dyDescent="0.3">
      <c r="A912" s="359"/>
      <c r="B912" s="341"/>
      <c r="C912" s="98" t="s">
        <v>1455</v>
      </c>
      <c r="D912" s="98" t="s">
        <v>1456</v>
      </c>
      <c r="E912" s="99">
        <v>70</v>
      </c>
      <c r="F912" s="99">
        <v>100</v>
      </c>
      <c r="G912" s="258">
        <v>130</v>
      </c>
      <c r="H912" s="258"/>
      <c r="I912" s="258">
        <v>220</v>
      </c>
      <c r="J912" s="260">
        <v>1</v>
      </c>
      <c r="K912" s="258"/>
      <c r="L912" s="151"/>
      <c r="M912" s="103"/>
      <c r="N912" s="65">
        <v>1</v>
      </c>
      <c r="O912" s="45">
        <f t="shared" si="523"/>
        <v>130</v>
      </c>
      <c r="P912" s="151">
        <f t="shared" si="502"/>
        <v>130</v>
      </c>
      <c r="Q912" s="103">
        <f t="shared" si="524"/>
        <v>130</v>
      </c>
      <c r="R912" s="103">
        <f t="shared" si="525"/>
        <v>130</v>
      </c>
      <c r="S912" s="151">
        <f t="shared" si="482"/>
        <v>130</v>
      </c>
      <c r="T912" s="151">
        <f t="shared" si="518"/>
        <v>130</v>
      </c>
      <c r="U912" s="151">
        <f t="shared" si="519"/>
        <v>130</v>
      </c>
      <c r="V912" s="151">
        <f t="shared" si="520"/>
        <v>130</v>
      </c>
      <c r="W912" s="151">
        <f t="shared" si="521"/>
        <v>130</v>
      </c>
      <c r="X912" s="151">
        <f t="shared" si="522"/>
        <v>130</v>
      </c>
      <c r="Y912" s="155" t="s">
        <v>2292</v>
      </c>
      <c r="Z912" s="48" t="s">
        <v>2292</v>
      </c>
      <c r="AA912" s="206"/>
      <c r="AB912" s="29"/>
      <c r="AC912" s="29"/>
      <c r="AD912" s="29"/>
    </row>
    <row r="913" spans="1:30" s="122" customFormat="1" ht="18.75" customHeight="1" x14ac:dyDescent="0.3">
      <c r="A913" s="360"/>
      <c r="B913" s="342"/>
      <c r="C913" s="98" t="s">
        <v>1456</v>
      </c>
      <c r="D913" s="98" t="s">
        <v>2327</v>
      </c>
      <c r="E913" s="99">
        <v>80</v>
      </c>
      <c r="F913" s="99">
        <v>130</v>
      </c>
      <c r="G913" s="258">
        <v>150</v>
      </c>
      <c r="H913" s="258"/>
      <c r="I913" s="258">
        <v>250</v>
      </c>
      <c r="J913" s="260">
        <v>1</v>
      </c>
      <c r="K913" s="258"/>
      <c r="L913" s="151"/>
      <c r="M913" s="103"/>
      <c r="N913" s="65">
        <v>1</v>
      </c>
      <c r="O913" s="45">
        <f t="shared" si="523"/>
        <v>150</v>
      </c>
      <c r="P913" s="151">
        <f t="shared" si="502"/>
        <v>150</v>
      </c>
      <c r="Q913" s="103">
        <f t="shared" si="524"/>
        <v>150</v>
      </c>
      <c r="R913" s="103">
        <f t="shared" si="525"/>
        <v>150</v>
      </c>
      <c r="S913" s="151">
        <f t="shared" si="482"/>
        <v>150</v>
      </c>
      <c r="T913" s="151">
        <f t="shared" si="518"/>
        <v>150</v>
      </c>
      <c r="U913" s="151">
        <f t="shared" si="519"/>
        <v>150</v>
      </c>
      <c r="V913" s="151">
        <f t="shared" si="520"/>
        <v>150</v>
      </c>
      <c r="W913" s="151">
        <f t="shared" si="521"/>
        <v>150</v>
      </c>
      <c r="X913" s="151">
        <f t="shared" si="522"/>
        <v>150</v>
      </c>
      <c r="Y913" s="155" t="s">
        <v>2292</v>
      </c>
      <c r="Z913" s="48" t="s">
        <v>2292</v>
      </c>
      <c r="AA913" s="206"/>
      <c r="AB913" s="29"/>
      <c r="AC913" s="29"/>
      <c r="AD913" s="29"/>
    </row>
    <row r="914" spans="1:30" s="122" customFormat="1" ht="37.5" customHeight="1" x14ac:dyDescent="0.3">
      <c r="A914" s="358">
        <v>3</v>
      </c>
      <c r="B914" s="340" t="s">
        <v>1457</v>
      </c>
      <c r="C914" s="98" t="s">
        <v>1458</v>
      </c>
      <c r="D914" s="98" t="s">
        <v>1459</v>
      </c>
      <c r="E914" s="99">
        <v>60</v>
      </c>
      <c r="F914" s="12">
        <v>100</v>
      </c>
      <c r="G914" s="258">
        <v>100</v>
      </c>
      <c r="H914" s="258"/>
      <c r="I914" s="258">
        <v>150</v>
      </c>
      <c r="J914" s="260">
        <v>1</v>
      </c>
      <c r="K914" s="258"/>
      <c r="L914" s="151"/>
      <c r="M914" s="103"/>
      <c r="N914" s="65">
        <v>1</v>
      </c>
      <c r="O914" s="45">
        <f t="shared" si="523"/>
        <v>100</v>
      </c>
      <c r="P914" s="151">
        <f t="shared" si="502"/>
        <v>100</v>
      </c>
      <c r="Q914" s="103">
        <f t="shared" si="524"/>
        <v>100</v>
      </c>
      <c r="R914" s="103">
        <f t="shared" si="525"/>
        <v>100</v>
      </c>
      <c r="S914" s="151">
        <f t="shared" si="482"/>
        <v>100</v>
      </c>
      <c r="T914" s="151">
        <f t="shared" si="518"/>
        <v>100</v>
      </c>
      <c r="U914" s="151">
        <f t="shared" si="519"/>
        <v>100</v>
      </c>
      <c r="V914" s="151">
        <f t="shared" si="520"/>
        <v>100</v>
      </c>
      <c r="W914" s="151">
        <f t="shared" si="521"/>
        <v>100</v>
      </c>
      <c r="X914" s="151">
        <f t="shared" si="522"/>
        <v>100</v>
      </c>
      <c r="Y914" s="155" t="s">
        <v>2292</v>
      </c>
      <c r="Z914" s="48" t="s">
        <v>2292</v>
      </c>
      <c r="AA914" s="206"/>
      <c r="AB914" s="29"/>
      <c r="AC914" s="29"/>
      <c r="AD914" s="29"/>
    </row>
    <row r="915" spans="1:30" s="122" customFormat="1" ht="18.75" customHeight="1" x14ac:dyDescent="0.3">
      <c r="A915" s="359"/>
      <c r="B915" s="341"/>
      <c r="C915" s="98" t="s">
        <v>1460</v>
      </c>
      <c r="D915" s="98" t="s">
        <v>1461</v>
      </c>
      <c r="E915" s="99">
        <v>60</v>
      </c>
      <c r="F915" s="12">
        <v>100</v>
      </c>
      <c r="G915" s="258">
        <v>100</v>
      </c>
      <c r="H915" s="258"/>
      <c r="I915" s="258">
        <v>150</v>
      </c>
      <c r="J915" s="260">
        <v>1</v>
      </c>
      <c r="K915" s="258"/>
      <c r="L915" s="151"/>
      <c r="M915" s="103"/>
      <c r="N915" s="65">
        <v>1</v>
      </c>
      <c r="O915" s="45">
        <f t="shared" si="523"/>
        <v>100</v>
      </c>
      <c r="P915" s="151">
        <f t="shared" si="502"/>
        <v>100</v>
      </c>
      <c r="Q915" s="103">
        <f t="shared" si="524"/>
        <v>100</v>
      </c>
      <c r="R915" s="103">
        <f t="shared" si="525"/>
        <v>100</v>
      </c>
      <c r="S915" s="151">
        <f t="shared" si="482"/>
        <v>100</v>
      </c>
      <c r="T915" s="151">
        <f t="shared" si="518"/>
        <v>100</v>
      </c>
      <c r="U915" s="151">
        <f t="shared" si="519"/>
        <v>100</v>
      </c>
      <c r="V915" s="151">
        <f t="shared" si="520"/>
        <v>100</v>
      </c>
      <c r="W915" s="151">
        <f t="shared" si="521"/>
        <v>100</v>
      </c>
      <c r="X915" s="151">
        <f t="shared" si="522"/>
        <v>100</v>
      </c>
      <c r="Y915" s="155" t="s">
        <v>2292</v>
      </c>
      <c r="Z915" s="48" t="s">
        <v>2292</v>
      </c>
      <c r="AA915" s="206"/>
      <c r="AB915" s="29"/>
      <c r="AC915" s="29"/>
      <c r="AD915" s="29"/>
    </row>
    <row r="916" spans="1:30" s="122" customFormat="1" ht="18.75" customHeight="1" x14ac:dyDescent="0.3">
      <c r="A916" s="359"/>
      <c r="B916" s="341"/>
      <c r="C916" s="98" t="s">
        <v>1462</v>
      </c>
      <c r="D916" s="98" t="s">
        <v>1463</v>
      </c>
      <c r="E916" s="99">
        <v>170</v>
      </c>
      <c r="F916" s="99">
        <v>500</v>
      </c>
      <c r="G916" s="258">
        <v>500</v>
      </c>
      <c r="H916" s="258"/>
      <c r="I916" s="258">
        <v>830</v>
      </c>
      <c r="J916" s="260">
        <v>1.1000000000000001</v>
      </c>
      <c r="K916" s="258"/>
      <c r="L916" s="151"/>
      <c r="M916" s="103"/>
      <c r="N916" s="65">
        <v>1.1000000000000001</v>
      </c>
      <c r="O916" s="45">
        <f t="shared" si="523"/>
        <v>550</v>
      </c>
      <c r="P916" s="151">
        <v>550</v>
      </c>
      <c r="Q916" s="103">
        <f t="shared" si="524"/>
        <v>550</v>
      </c>
      <c r="R916" s="103">
        <f t="shared" si="525"/>
        <v>550</v>
      </c>
      <c r="S916" s="151">
        <f t="shared" si="482"/>
        <v>550</v>
      </c>
      <c r="T916" s="151">
        <f t="shared" si="518"/>
        <v>550</v>
      </c>
      <c r="U916" s="151">
        <f t="shared" si="519"/>
        <v>550</v>
      </c>
      <c r="V916" s="151">
        <f t="shared" si="520"/>
        <v>550</v>
      </c>
      <c r="W916" s="151">
        <f t="shared" si="521"/>
        <v>550</v>
      </c>
      <c r="X916" s="151">
        <f t="shared" si="522"/>
        <v>550</v>
      </c>
      <c r="Y916" s="151">
        <f>S916</f>
        <v>550</v>
      </c>
      <c r="Z916" s="48" t="s">
        <v>3341</v>
      </c>
      <c r="AA916" s="206"/>
      <c r="AB916" s="29"/>
      <c r="AC916" s="29"/>
      <c r="AD916" s="29"/>
    </row>
    <row r="917" spans="1:30" s="122" customFormat="1" x14ac:dyDescent="0.3">
      <c r="A917" s="359"/>
      <c r="B917" s="341"/>
      <c r="C917" s="98" t="s">
        <v>1463</v>
      </c>
      <c r="D917" s="98" t="s">
        <v>1464</v>
      </c>
      <c r="E917" s="99"/>
      <c r="F917" s="99"/>
      <c r="G917" s="258"/>
      <c r="H917" s="258"/>
      <c r="I917" s="258"/>
      <c r="J917" s="260"/>
      <c r="K917" s="258"/>
      <c r="L917" s="151"/>
      <c r="M917" s="103"/>
      <c r="N917" s="65"/>
      <c r="O917" s="45"/>
      <c r="P917" s="151"/>
      <c r="Q917" s="103"/>
      <c r="R917" s="103"/>
      <c r="S917" s="151"/>
      <c r="T917" s="151"/>
      <c r="U917" s="151"/>
      <c r="V917" s="151"/>
      <c r="W917" s="151"/>
      <c r="X917" s="151"/>
      <c r="Y917" s="151"/>
      <c r="Z917" s="48"/>
      <c r="AA917" s="206"/>
      <c r="AB917" s="29"/>
      <c r="AC917" s="29"/>
      <c r="AD917" s="29"/>
    </row>
    <row r="918" spans="1:30" s="122" customFormat="1" ht="18.75" customHeight="1" x14ac:dyDescent="0.3">
      <c r="A918" s="359"/>
      <c r="B918" s="341"/>
      <c r="C918" s="98"/>
      <c r="D918" s="98" t="s">
        <v>37</v>
      </c>
      <c r="E918" s="99">
        <v>170</v>
      </c>
      <c r="F918" s="99">
        <v>350</v>
      </c>
      <c r="G918" s="258">
        <v>400</v>
      </c>
      <c r="H918" s="258"/>
      <c r="I918" s="258">
        <v>660</v>
      </c>
      <c r="J918" s="260">
        <v>1.1000000000000001</v>
      </c>
      <c r="K918" s="258"/>
      <c r="L918" s="151"/>
      <c r="M918" s="103"/>
      <c r="N918" s="65">
        <v>1.1000000000000001</v>
      </c>
      <c r="O918" s="45">
        <f t="shared" si="523"/>
        <v>440.00000000000006</v>
      </c>
      <c r="P918" s="151">
        <v>440.00000000000006</v>
      </c>
      <c r="Q918" s="103">
        <f t="shared" si="524"/>
        <v>440.00000000000006</v>
      </c>
      <c r="R918" s="103">
        <f t="shared" si="525"/>
        <v>440.00000000000006</v>
      </c>
      <c r="S918" s="151">
        <f t="shared" si="482"/>
        <v>440.00000000000006</v>
      </c>
      <c r="T918" s="151">
        <f t="shared" ref="T918:T939" si="526">P918</f>
        <v>440.00000000000006</v>
      </c>
      <c r="U918" s="151">
        <f t="shared" ref="U918:U939" si="527">Q918</f>
        <v>440.00000000000006</v>
      </c>
      <c r="V918" s="151">
        <f t="shared" ref="V918:V939" si="528">R918</f>
        <v>440.00000000000006</v>
      </c>
      <c r="W918" s="151">
        <f t="shared" ref="W918:W939" si="529">S918</f>
        <v>440.00000000000006</v>
      </c>
      <c r="X918" s="151">
        <f t="shared" ref="X918:X939" si="530">T918</f>
        <v>440.00000000000006</v>
      </c>
      <c r="Y918" s="151">
        <f>S918</f>
        <v>440.00000000000006</v>
      </c>
      <c r="Z918" s="48" t="s">
        <v>3341</v>
      </c>
      <c r="AA918" s="206"/>
      <c r="AB918" s="29"/>
      <c r="AC918" s="29"/>
      <c r="AD918" s="29"/>
    </row>
    <row r="919" spans="1:30" s="122" customFormat="1" ht="18.75" customHeight="1" x14ac:dyDescent="0.3">
      <c r="A919" s="359"/>
      <c r="B919" s="341"/>
      <c r="C919" s="98"/>
      <c r="D919" s="98" t="s">
        <v>38</v>
      </c>
      <c r="E919" s="99">
        <v>170</v>
      </c>
      <c r="F919" s="99">
        <v>350</v>
      </c>
      <c r="G919" s="258">
        <v>350</v>
      </c>
      <c r="H919" s="258"/>
      <c r="I919" s="258">
        <v>660</v>
      </c>
      <c r="J919" s="260">
        <v>1</v>
      </c>
      <c r="K919" s="258"/>
      <c r="L919" s="151"/>
      <c r="M919" s="103"/>
      <c r="N919" s="65">
        <v>1</v>
      </c>
      <c r="O919" s="45">
        <f t="shared" si="523"/>
        <v>350</v>
      </c>
      <c r="P919" s="151">
        <f t="shared" si="502"/>
        <v>350</v>
      </c>
      <c r="Q919" s="103">
        <f t="shared" si="524"/>
        <v>350</v>
      </c>
      <c r="R919" s="103">
        <f t="shared" si="525"/>
        <v>350</v>
      </c>
      <c r="S919" s="151">
        <f t="shared" si="482"/>
        <v>350</v>
      </c>
      <c r="T919" s="151">
        <f t="shared" si="526"/>
        <v>350</v>
      </c>
      <c r="U919" s="151">
        <f t="shared" si="527"/>
        <v>350</v>
      </c>
      <c r="V919" s="151">
        <f t="shared" si="528"/>
        <v>350</v>
      </c>
      <c r="W919" s="151">
        <f t="shared" si="529"/>
        <v>350</v>
      </c>
      <c r="X919" s="151">
        <f t="shared" si="530"/>
        <v>350</v>
      </c>
      <c r="Y919" s="155" t="s">
        <v>2292</v>
      </c>
      <c r="Z919" s="48" t="s">
        <v>2292</v>
      </c>
      <c r="AA919" s="206"/>
      <c r="AB919" s="29"/>
      <c r="AC919" s="29"/>
      <c r="AD919" s="29"/>
    </row>
    <row r="920" spans="1:30" s="122" customFormat="1" ht="18.75" customHeight="1" x14ac:dyDescent="0.3">
      <c r="A920" s="359"/>
      <c r="B920" s="341"/>
      <c r="C920" s="98" t="s">
        <v>1465</v>
      </c>
      <c r="D920" s="98" t="s">
        <v>918</v>
      </c>
      <c r="E920" s="99">
        <v>90</v>
      </c>
      <c r="F920" s="12">
        <v>180</v>
      </c>
      <c r="G920" s="258">
        <v>180</v>
      </c>
      <c r="H920" s="258"/>
      <c r="I920" s="258">
        <v>250</v>
      </c>
      <c r="J920" s="260">
        <v>1</v>
      </c>
      <c r="K920" s="258"/>
      <c r="L920" s="151"/>
      <c r="M920" s="103"/>
      <c r="N920" s="65">
        <v>1</v>
      </c>
      <c r="O920" s="45">
        <f t="shared" si="523"/>
        <v>180</v>
      </c>
      <c r="P920" s="151">
        <f t="shared" si="502"/>
        <v>180</v>
      </c>
      <c r="Q920" s="103">
        <f t="shared" si="524"/>
        <v>180</v>
      </c>
      <c r="R920" s="103">
        <f t="shared" si="525"/>
        <v>180</v>
      </c>
      <c r="S920" s="151">
        <f t="shared" si="482"/>
        <v>180</v>
      </c>
      <c r="T920" s="151">
        <f t="shared" si="526"/>
        <v>180</v>
      </c>
      <c r="U920" s="151">
        <f t="shared" si="527"/>
        <v>180</v>
      </c>
      <c r="V920" s="151">
        <f t="shared" si="528"/>
        <v>180</v>
      </c>
      <c r="W920" s="151">
        <f t="shared" si="529"/>
        <v>180</v>
      </c>
      <c r="X920" s="151">
        <f t="shared" si="530"/>
        <v>180</v>
      </c>
      <c r="Y920" s="155" t="s">
        <v>2292</v>
      </c>
      <c r="Z920" s="48" t="s">
        <v>2292</v>
      </c>
      <c r="AA920" s="206"/>
      <c r="AB920" s="29"/>
      <c r="AC920" s="29"/>
      <c r="AD920" s="29"/>
    </row>
    <row r="921" spans="1:30" s="122" customFormat="1" ht="37.5" customHeight="1" x14ac:dyDescent="0.3">
      <c r="A921" s="359"/>
      <c r="B921" s="341"/>
      <c r="C921" s="98" t="s">
        <v>3072</v>
      </c>
      <c r="D921" s="98" t="s">
        <v>1466</v>
      </c>
      <c r="E921" s="99">
        <v>150</v>
      </c>
      <c r="F921" s="12">
        <v>350</v>
      </c>
      <c r="G921" s="258">
        <v>350</v>
      </c>
      <c r="H921" s="258"/>
      <c r="I921" s="258">
        <v>500</v>
      </c>
      <c r="J921" s="260">
        <v>1.1000000000000001</v>
      </c>
      <c r="K921" s="258"/>
      <c r="L921" s="151"/>
      <c r="M921" s="103"/>
      <c r="N921" s="65">
        <v>1.1000000000000001</v>
      </c>
      <c r="O921" s="45">
        <f t="shared" si="523"/>
        <v>385.00000000000006</v>
      </c>
      <c r="P921" s="151">
        <v>385.00000000000006</v>
      </c>
      <c r="Q921" s="103">
        <f t="shared" si="524"/>
        <v>385.00000000000006</v>
      </c>
      <c r="R921" s="103">
        <f t="shared" si="525"/>
        <v>385.00000000000006</v>
      </c>
      <c r="S921" s="151">
        <f t="shared" si="482"/>
        <v>385.00000000000006</v>
      </c>
      <c r="T921" s="151">
        <f t="shared" si="526"/>
        <v>385.00000000000006</v>
      </c>
      <c r="U921" s="151">
        <f t="shared" si="527"/>
        <v>385.00000000000006</v>
      </c>
      <c r="V921" s="151">
        <f t="shared" si="528"/>
        <v>385.00000000000006</v>
      </c>
      <c r="W921" s="151">
        <f t="shared" si="529"/>
        <v>385.00000000000006</v>
      </c>
      <c r="X921" s="151">
        <f t="shared" si="530"/>
        <v>385.00000000000006</v>
      </c>
      <c r="Y921" s="151" t="s">
        <v>3341</v>
      </c>
      <c r="Z921" s="103" t="s">
        <v>3341</v>
      </c>
      <c r="AA921" s="206" t="s">
        <v>2986</v>
      </c>
      <c r="AB921" s="29"/>
      <c r="AC921" s="29"/>
      <c r="AD921" s="29"/>
    </row>
    <row r="922" spans="1:30" s="122" customFormat="1" ht="37.5" x14ac:dyDescent="0.3">
      <c r="A922" s="359"/>
      <c r="B922" s="341"/>
      <c r="C922" s="98" t="s">
        <v>1464</v>
      </c>
      <c r="D922" s="98" t="s">
        <v>1467</v>
      </c>
      <c r="E922" s="99">
        <v>90</v>
      </c>
      <c r="F922" s="99">
        <v>150</v>
      </c>
      <c r="G922" s="258">
        <v>300</v>
      </c>
      <c r="H922" s="258"/>
      <c r="I922" s="258">
        <v>500</v>
      </c>
      <c r="J922" s="260">
        <v>1</v>
      </c>
      <c r="K922" s="258"/>
      <c r="L922" s="151"/>
      <c r="M922" s="103"/>
      <c r="N922" s="65">
        <v>1</v>
      </c>
      <c r="O922" s="45">
        <f t="shared" si="523"/>
        <v>300</v>
      </c>
      <c r="P922" s="151">
        <f t="shared" si="502"/>
        <v>300</v>
      </c>
      <c r="Q922" s="103">
        <f t="shared" si="524"/>
        <v>300</v>
      </c>
      <c r="R922" s="103">
        <f t="shared" si="525"/>
        <v>300</v>
      </c>
      <c r="S922" s="151">
        <f t="shared" si="482"/>
        <v>300</v>
      </c>
      <c r="T922" s="151">
        <f t="shared" si="526"/>
        <v>300</v>
      </c>
      <c r="U922" s="151">
        <f t="shared" si="527"/>
        <v>300</v>
      </c>
      <c r="V922" s="151">
        <f t="shared" si="528"/>
        <v>300</v>
      </c>
      <c r="W922" s="151">
        <f t="shared" si="529"/>
        <v>300</v>
      </c>
      <c r="X922" s="151">
        <f t="shared" si="530"/>
        <v>300</v>
      </c>
      <c r="Y922" s="155" t="s">
        <v>2292</v>
      </c>
      <c r="Z922" s="48" t="s">
        <v>2292</v>
      </c>
      <c r="AA922" s="206"/>
      <c r="AB922" s="29"/>
      <c r="AC922" s="29"/>
      <c r="AD922" s="29"/>
    </row>
    <row r="923" spans="1:30" s="122" customFormat="1" ht="42.75" customHeight="1" x14ac:dyDescent="0.3">
      <c r="A923" s="360"/>
      <c r="B923" s="342"/>
      <c r="C923" s="98" t="s">
        <v>1468</v>
      </c>
      <c r="D923" s="98" t="s">
        <v>1480</v>
      </c>
      <c r="E923" s="99">
        <v>90</v>
      </c>
      <c r="F923" s="99">
        <v>150</v>
      </c>
      <c r="G923" s="258">
        <v>150</v>
      </c>
      <c r="H923" s="258"/>
      <c r="I923" s="258">
        <v>250</v>
      </c>
      <c r="J923" s="260">
        <v>1</v>
      </c>
      <c r="K923" s="258"/>
      <c r="L923" s="151"/>
      <c r="M923" s="103"/>
      <c r="N923" s="65">
        <v>1</v>
      </c>
      <c r="O923" s="45">
        <f t="shared" si="523"/>
        <v>150</v>
      </c>
      <c r="P923" s="151">
        <f t="shared" si="502"/>
        <v>150</v>
      </c>
      <c r="Q923" s="103">
        <f t="shared" si="524"/>
        <v>150</v>
      </c>
      <c r="R923" s="103">
        <f t="shared" si="525"/>
        <v>150</v>
      </c>
      <c r="S923" s="151">
        <f t="shared" si="482"/>
        <v>150</v>
      </c>
      <c r="T923" s="151">
        <f t="shared" si="526"/>
        <v>150</v>
      </c>
      <c r="U923" s="151">
        <f t="shared" si="527"/>
        <v>150</v>
      </c>
      <c r="V923" s="151">
        <f t="shared" si="528"/>
        <v>150</v>
      </c>
      <c r="W923" s="151">
        <f t="shared" si="529"/>
        <v>150</v>
      </c>
      <c r="X923" s="151">
        <f t="shared" si="530"/>
        <v>150</v>
      </c>
      <c r="Y923" s="155" t="s">
        <v>2292</v>
      </c>
      <c r="Z923" s="48" t="s">
        <v>2292</v>
      </c>
      <c r="AA923" s="206"/>
      <c r="AB923" s="29"/>
      <c r="AC923" s="29"/>
      <c r="AD923" s="29"/>
    </row>
    <row r="924" spans="1:30" s="122" customFormat="1" ht="24.75" customHeight="1" x14ac:dyDescent="0.3">
      <c r="A924" s="120">
        <v>4</v>
      </c>
      <c r="B924" s="98" t="s">
        <v>1469</v>
      </c>
      <c r="C924" s="98" t="s">
        <v>1470</v>
      </c>
      <c r="D924" s="98" t="s">
        <v>1471</v>
      </c>
      <c r="E924" s="99">
        <v>80</v>
      </c>
      <c r="F924" s="12">
        <v>140</v>
      </c>
      <c r="G924" s="258">
        <v>140</v>
      </c>
      <c r="H924" s="258"/>
      <c r="I924" s="258">
        <v>200</v>
      </c>
      <c r="J924" s="260">
        <v>1</v>
      </c>
      <c r="K924" s="258"/>
      <c r="L924" s="151"/>
      <c r="M924" s="103"/>
      <c r="N924" s="65">
        <v>1</v>
      </c>
      <c r="O924" s="45">
        <f t="shared" si="523"/>
        <v>140</v>
      </c>
      <c r="P924" s="151">
        <f t="shared" si="502"/>
        <v>140</v>
      </c>
      <c r="Q924" s="103">
        <f t="shared" si="524"/>
        <v>140</v>
      </c>
      <c r="R924" s="103">
        <f t="shared" si="525"/>
        <v>140</v>
      </c>
      <c r="S924" s="151">
        <f t="shared" ref="S924:S939" si="531">O924</f>
        <v>140</v>
      </c>
      <c r="T924" s="151">
        <f t="shared" si="526"/>
        <v>140</v>
      </c>
      <c r="U924" s="151">
        <f t="shared" si="527"/>
        <v>140</v>
      </c>
      <c r="V924" s="151">
        <f t="shared" si="528"/>
        <v>140</v>
      </c>
      <c r="W924" s="151">
        <f t="shared" si="529"/>
        <v>140</v>
      </c>
      <c r="X924" s="151">
        <f t="shared" si="530"/>
        <v>140</v>
      </c>
      <c r="Y924" s="155" t="s">
        <v>2292</v>
      </c>
      <c r="Z924" s="48" t="s">
        <v>2292</v>
      </c>
      <c r="AA924" s="206"/>
      <c r="AB924" s="29"/>
      <c r="AC924" s="29"/>
      <c r="AD924" s="29"/>
    </row>
    <row r="925" spans="1:30" s="122" customFormat="1" ht="18.75" customHeight="1" x14ac:dyDescent="0.3">
      <c r="A925" s="358">
        <v>5</v>
      </c>
      <c r="B925" s="398" t="s">
        <v>1472</v>
      </c>
      <c r="C925" s="117" t="s">
        <v>1473</v>
      </c>
      <c r="D925" s="117" t="s">
        <v>1474</v>
      </c>
      <c r="E925" s="99">
        <v>80</v>
      </c>
      <c r="F925" s="12">
        <v>90</v>
      </c>
      <c r="G925" s="258">
        <v>90</v>
      </c>
      <c r="H925" s="258"/>
      <c r="I925" s="258">
        <v>120</v>
      </c>
      <c r="J925" s="260">
        <v>1</v>
      </c>
      <c r="K925" s="258"/>
      <c r="L925" s="151"/>
      <c r="M925" s="103"/>
      <c r="N925" s="65">
        <v>1</v>
      </c>
      <c r="O925" s="45">
        <f t="shared" si="523"/>
        <v>90</v>
      </c>
      <c r="P925" s="151">
        <f t="shared" si="502"/>
        <v>90</v>
      </c>
      <c r="Q925" s="103">
        <f t="shared" si="524"/>
        <v>90</v>
      </c>
      <c r="R925" s="103">
        <f t="shared" si="525"/>
        <v>90</v>
      </c>
      <c r="S925" s="151">
        <f t="shared" si="531"/>
        <v>90</v>
      </c>
      <c r="T925" s="151">
        <f t="shared" si="526"/>
        <v>90</v>
      </c>
      <c r="U925" s="151">
        <f t="shared" si="527"/>
        <v>90</v>
      </c>
      <c r="V925" s="151">
        <f t="shared" si="528"/>
        <v>90</v>
      </c>
      <c r="W925" s="151">
        <f t="shared" si="529"/>
        <v>90</v>
      </c>
      <c r="X925" s="151">
        <f t="shared" si="530"/>
        <v>90</v>
      </c>
      <c r="Y925" s="155" t="s">
        <v>2292</v>
      </c>
      <c r="Z925" s="48" t="s">
        <v>2292</v>
      </c>
      <c r="AA925" s="206"/>
      <c r="AB925" s="29"/>
      <c r="AC925" s="29"/>
      <c r="AD925" s="29"/>
    </row>
    <row r="926" spans="1:30" s="122" customFormat="1" ht="18.75" customHeight="1" x14ac:dyDescent="0.3">
      <c r="A926" s="359"/>
      <c r="B926" s="399"/>
      <c r="C926" s="117" t="s">
        <v>1474</v>
      </c>
      <c r="D926" s="117" t="s">
        <v>1475</v>
      </c>
      <c r="E926" s="99">
        <v>100</v>
      </c>
      <c r="F926" s="12">
        <v>100</v>
      </c>
      <c r="G926" s="258">
        <v>100</v>
      </c>
      <c r="H926" s="258"/>
      <c r="I926" s="258">
        <v>150</v>
      </c>
      <c r="J926" s="260">
        <v>1</v>
      </c>
      <c r="K926" s="258"/>
      <c r="L926" s="151"/>
      <c r="M926" s="103"/>
      <c r="N926" s="65">
        <v>1</v>
      </c>
      <c r="O926" s="45">
        <f t="shared" si="523"/>
        <v>100</v>
      </c>
      <c r="P926" s="151">
        <f t="shared" si="502"/>
        <v>100</v>
      </c>
      <c r="Q926" s="103">
        <f t="shared" si="524"/>
        <v>100</v>
      </c>
      <c r="R926" s="103">
        <f t="shared" si="525"/>
        <v>100</v>
      </c>
      <c r="S926" s="151">
        <f t="shared" si="531"/>
        <v>100</v>
      </c>
      <c r="T926" s="151">
        <f t="shared" si="526"/>
        <v>100</v>
      </c>
      <c r="U926" s="151">
        <f t="shared" si="527"/>
        <v>100</v>
      </c>
      <c r="V926" s="151">
        <f t="shared" si="528"/>
        <v>100</v>
      </c>
      <c r="W926" s="151">
        <f t="shared" si="529"/>
        <v>100</v>
      </c>
      <c r="X926" s="151">
        <f t="shared" si="530"/>
        <v>100</v>
      </c>
      <c r="Y926" s="155" t="s">
        <v>2292</v>
      </c>
      <c r="Z926" s="48" t="s">
        <v>2292</v>
      </c>
      <c r="AA926" s="206"/>
      <c r="AB926" s="29"/>
      <c r="AC926" s="29"/>
      <c r="AD926" s="29"/>
    </row>
    <row r="927" spans="1:30" s="122" customFormat="1" ht="18.75" customHeight="1" x14ac:dyDescent="0.3">
      <c r="A927" s="359"/>
      <c r="B927" s="399"/>
      <c r="C927" s="117" t="s">
        <v>1475</v>
      </c>
      <c r="D927" s="117" t="s">
        <v>1476</v>
      </c>
      <c r="E927" s="99">
        <v>80</v>
      </c>
      <c r="F927" s="12">
        <v>90</v>
      </c>
      <c r="G927" s="258">
        <v>90</v>
      </c>
      <c r="H927" s="258"/>
      <c r="I927" s="258">
        <v>120</v>
      </c>
      <c r="J927" s="260">
        <v>1</v>
      </c>
      <c r="K927" s="258"/>
      <c r="L927" s="151"/>
      <c r="M927" s="103"/>
      <c r="N927" s="65">
        <v>1</v>
      </c>
      <c r="O927" s="45">
        <f t="shared" si="523"/>
        <v>90</v>
      </c>
      <c r="P927" s="151">
        <f t="shared" si="502"/>
        <v>90</v>
      </c>
      <c r="Q927" s="103">
        <f t="shared" si="524"/>
        <v>90</v>
      </c>
      <c r="R927" s="103">
        <f t="shared" si="525"/>
        <v>90</v>
      </c>
      <c r="S927" s="151">
        <f t="shared" si="531"/>
        <v>90</v>
      </c>
      <c r="T927" s="151">
        <f t="shared" si="526"/>
        <v>90</v>
      </c>
      <c r="U927" s="151">
        <f t="shared" si="527"/>
        <v>90</v>
      </c>
      <c r="V927" s="151">
        <f t="shared" si="528"/>
        <v>90</v>
      </c>
      <c r="W927" s="151">
        <f t="shared" si="529"/>
        <v>90</v>
      </c>
      <c r="X927" s="151">
        <f t="shared" si="530"/>
        <v>90</v>
      </c>
      <c r="Y927" s="155" t="s">
        <v>2292</v>
      </c>
      <c r="Z927" s="48" t="s">
        <v>2292</v>
      </c>
      <c r="AA927" s="206"/>
      <c r="AB927" s="29"/>
      <c r="AC927" s="29"/>
      <c r="AD927" s="29"/>
    </row>
    <row r="928" spans="1:30" s="122" customFormat="1" ht="18.75" customHeight="1" x14ac:dyDescent="0.3">
      <c r="A928" s="360"/>
      <c r="B928" s="400"/>
      <c r="C928" s="117" t="s">
        <v>1476</v>
      </c>
      <c r="D928" s="117" t="s">
        <v>1477</v>
      </c>
      <c r="E928" s="99">
        <v>70</v>
      </c>
      <c r="F928" s="12">
        <v>70</v>
      </c>
      <c r="G928" s="258">
        <v>70</v>
      </c>
      <c r="H928" s="258"/>
      <c r="I928" s="258">
        <v>100</v>
      </c>
      <c r="J928" s="260">
        <v>1</v>
      </c>
      <c r="K928" s="258"/>
      <c r="L928" s="151"/>
      <c r="M928" s="103"/>
      <c r="N928" s="65">
        <v>1</v>
      </c>
      <c r="O928" s="45">
        <f t="shared" si="523"/>
        <v>70</v>
      </c>
      <c r="P928" s="151">
        <f t="shared" si="502"/>
        <v>70</v>
      </c>
      <c r="Q928" s="103">
        <f t="shared" si="524"/>
        <v>70</v>
      </c>
      <c r="R928" s="103">
        <f t="shared" si="525"/>
        <v>70</v>
      </c>
      <c r="S928" s="151">
        <f t="shared" si="531"/>
        <v>70</v>
      </c>
      <c r="T928" s="151">
        <f t="shared" si="526"/>
        <v>70</v>
      </c>
      <c r="U928" s="151">
        <f t="shared" si="527"/>
        <v>70</v>
      </c>
      <c r="V928" s="151">
        <f t="shared" si="528"/>
        <v>70</v>
      </c>
      <c r="W928" s="151">
        <f t="shared" si="529"/>
        <v>70</v>
      </c>
      <c r="X928" s="151">
        <f t="shared" si="530"/>
        <v>70</v>
      </c>
      <c r="Y928" s="155" t="s">
        <v>2292</v>
      </c>
      <c r="Z928" s="48" t="s">
        <v>2292</v>
      </c>
      <c r="AA928" s="206"/>
      <c r="AB928" s="29"/>
      <c r="AC928" s="29"/>
      <c r="AD928" s="29"/>
    </row>
    <row r="929" spans="1:30" s="122" customFormat="1" ht="18.75" customHeight="1" x14ac:dyDescent="0.3">
      <c r="A929" s="358">
        <v>6</v>
      </c>
      <c r="B929" s="398" t="s">
        <v>1478</v>
      </c>
      <c r="C929" s="117" t="s">
        <v>1479</v>
      </c>
      <c r="D929" s="117" t="s">
        <v>1480</v>
      </c>
      <c r="E929" s="99">
        <v>50</v>
      </c>
      <c r="F929" s="12">
        <v>70</v>
      </c>
      <c r="G929" s="258">
        <v>70</v>
      </c>
      <c r="H929" s="258"/>
      <c r="I929" s="258">
        <v>100</v>
      </c>
      <c r="J929" s="260">
        <v>1</v>
      </c>
      <c r="K929" s="258"/>
      <c r="L929" s="151"/>
      <c r="M929" s="103"/>
      <c r="N929" s="65">
        <v>1</v>
      </c>
      <c r="O929" s="45">
        <f t="shared" si="523"/>
        <v>70</v>
      </c>
      <c r="P929" s="151">
        <f t="shared" si="502"/>
        <v>70</v>
      </c>
      <c r="Q929" s="103">
        <f t="shared" si="524"/>
        <v>70</v>
      </c>
      <c r="R929" s="103">
        <f t="shared" si="525"/>
        <v>70</v>
      </c>
      <c r="S929" s="151">
        <f t="shared" si="531"/>
        <v>70</v>
      </c>
      <c r="T929" s="151">
        <f t="shared" si="526"/>
        <v>70</v>
      </c>
      <c r="U929" s="151">
        <f t="shared" si="527"/>
        <v>70</v>
      </c>
      <c r="V929" s="151">
        <f t="shared" si="528"/>
        <v>70</v>
      </c>
      <c r="W929" s="151">
        <f t="shared" si="529"/>
        <v>70</v>
      </c>
      <c r="X929" s="151">
        <f t="shared" si="530"/>
        <v>70</v>
      </c>
      <c r="Y929" s="155" t="s">
        <v>2292</v>
      </c>
      <c r="Z929" s="48" t="s">
        <v>2292</v>
      </c>
      <c r="AA929" s="206"/>
      <c r="AB929" s="29"/>
      <c r="AC929" s="29"/>
      <c r="AD929" s="29"/>
    </row>
    <row r="930" spans="1:30" s="122" customFormat="1" ht="18.75" customHeight="1" x14ac:dyDescent="0.3">
      <c r="A930" s="359"/>
      <c r="B930" s="399"/>
      <c r="C930" s="117" t="s">
        <v>1481</v>
      </c>
      <c r="D930" s="117" t="s">
        <v>1482</v>
      </c>
      <c r="E930" s="99">
        <v>60</v>
      </c>
      <c r="F930" s="12">
        <v>70</v>
      </c>
      <c r="G930" s="258">
        <v>70</v>
      </c>
      <c r="H930" s="258"/>
      <c r="I930" s="258">
        <v>100</v>
      </c>
      <c r="J930" s="260">
        <v>1</v>
      </c>
      <c r="K930" s="258"/>
      <c r="L930" s="151"/>
      <c r="M930" s="103"/>
      <c r="N930" s="65">
        <v>1</v>
      </c>
      <c r="O930" s="45">
        <f t="shared" si="523"/>
        <v>70</v>
      </c>
      <c r="P930" s="151">
        <f t="shared" si="502"/>
        <v>70</v>
      </c>
      <c r="Q930" s="103">
        <f t="shared" si="524"/>
        <v>70</v>
      </c>
      <c r="R930" s="103">
        <f t="shared" si="525"/>
        <v>70</v>
      </c>
      <c r="S930" s="151">
        <f t="shared" si="531"/>
        <v>70</v>
      </c>
      <c r="T930" s="151">
        <f t="shared" si="526"/>
        <v>70</v>
      </c>
      <c r="U930" s="151">
        <f t="shared" si="527"/>
        <v>70</v>
      </c>
      <c r="V930" s="151">
        <f t="shared" si="528"/>
        <v>70</v>
      </c>
      <c r="W930" s="151">
        <f t="shared" si="529"/>
        <v>70</v>
      </c>
      <c r="X930" s="151">
        <f t="shared" si="530"/>
        <v>70</v>
      </c>
      <c r="Y930" s="155" t="s">
        <v>2292</v>
      </c>
      <c r="Z930" s="48" t="s">
        <v>2292</v>
      </c>
      <c r="AA930" s="206"/>
      <c r="AB930" s="29"/>
      <c r="AC930" s="29"/>
      <c r="AD930" s="29"/>
    </row>
    <row r="931" spans="1:30" s="122" customFormat="1" ht="18.75" customHeight="1" x14ac:dyDescent="0.3">
      <c r="A931" s="359"/>
      <c r="B931" s="399"/>
      <c r="C931" s="117" t="s">
        <v>1483</v>
      </c>
      <c r="D931" s="117" t="s">
        <v>1484</v>
      </c>
      <c r="E931" s="99">
        <v>50</v>
      </c>
      <c r="F931" s="12">
        <v>70</v>
      </c>
      <c r="G931" s="258">
        <v>70</v>
      </c>
      <c r="H931" s="258"/>
      <c r="I931" s="258">
        <v>100</v>
      </c>
      <c r="J931" s="260">
        <v>1</v>
      </c>
      <c r="K931" s="258"/>
      <c r="L931" s="151"/>
      <c r="M931" s="103"/>
      <c r="N931" s="65">
        <v>1</v>
      </c>
      <c r="O931" s="45">
        <f t="shared" si="523"/>
        <v>70</v>
      </c>
      <c r="P931" s="151">
        <f t="shared" si="502"/>
        <v>70</v>
      </c>
      <c r="Q931" s="103">
        <f t="shared" si="524"/>
        <v>70</v>
      </c>
      <c r="R931" s="103">
        <f t="shared" si="525"/>
        <v>70</v>
      </c>
      <c r="S931" s="151">
        <f t="shared" si="531"/>
        <v>70</v>
      </c>
      <c r="T931" s="151">
        <f t="shared" si="526"/>
        <v>70</v>
      </c>
      <c r="U931" s="151">
        <f t="shared" si="527"/>
        <v>70</v>
      </c>
      <c r="V931" s="151">
        <f t="shared" si="528"/>
        <v>70</v>
      </c>
      <c r="W931" s="151">
        <f t="shared" si="529"/>
        <v>70</v>
      </c>
      <c r="X931" s="151">
        <f t="shared" si="530"/>
        <v>70</v>
      </c>
      <c r="Y931" s="155" t="s">
        <v>2292</v>
      </c>
      <c r="Z931" s="48" t="s">
        <v>2292</v>
      </c>
      <c r="AA931" s="206"/>
      <c r="AB931" s="29"/>
      <c r="AC931" s="29"/>
      <c r="AD931" s="29"/>
    </row>
    <row r="932" spans="1:30" s="122" customFormat="1" ht="18.75" customHeight="1" x14ac:dyDescent="0.3">
      <c r="A932" s="359"/>
      <c r="B932" s="399"/>
      <c r="C932" s="117" t="s">
        <v>1485</v>
      </c>
      <c r="D932" s="117" t="s">
        <v>1486</v>
      </c>
      <c r="E932" s="99">
        <v>50</v>
      </c>
      <c r="F932" s="12">
        <v>70</v>
      </c>
      <c r="G932" s="258">
        <v>70</v>
      </c>
      <c r="H932" s="258"/>
      <c r="I932" s="258">
        <v>100</v>
      </c>
      <c r="J932" s="260">
        <v>1</v>
      </c>
      <c r="K932" s="258"/>
      <c r="L932" s="151"/>
      <c r="M932" s="103"/>
      <c r="N932" s="65">
        <v>1</v>
      </c>
      <c r="O932" s="45">
        <f t="shared" si="523"/>
        <v>70</v>
      </c>
      <c r="P932" s="151">
        <f t="shared" si="502"/>
        <v>70</v>
      </c>
      <c r="Q932" s="103">
        <f t="shared" si="524"/>
        <v>70</v>
      </c>
      <c r="R932" s="103">
        <f t="shared" si="525"/>
        <v>70</v>
      </c>
      <c r="S932" s="151">
        <f t="shared" si="531"/>
        <v>70</v>
      </c>
      <c r="T932" s="151">
        <f t="shared" si="526"/>
        <v>70</v>
      </c>
      <c r="U932" s="151">
        <f t="shared" si="527"/>
        <v>70</v>
      </c>
      <c r="V932" s="151">
        <f t="shared" si="528"/>
        <v>70</v>
      </c>
      <c r="W932" s="151">
        <f t="shared" si="529"/>
        <v>70</v>
      </c>
      <c r="X932" s="151">
        <f t="shared" si="530"/>
        <v>70</v>
      </c>
      <c r="Y932" s="155" t="s">
        <v>2292</v>
      </c>
      <c r="Z932" s="48" t="s">
        <v>2292</v>
      </c>
      <c r="AA932" s="206"/>
      <c r="AB932" s="29"/>
      <c r="AC932" s="29"/>
      <c r="AD932" s="29"/>
    </row>
    <row r="933" spans="1:30" s="122" customFormat="1" ht="18.75" customHeight="1" x14ac:dyDescent="0.3">
      <c r="A933" s="359"/>
      <c r="B933" s="399"/>
      <c r="C933" s="117" t="s">
        <v>1487</v>
      </c>
      <c r="D933" s="117" t="s">
        <v>1488</v>
      </c>
      <c r="E933" s="99">
        <v>50</v>
      </c>
      <c r="F933" s="12">
        <v>70</v>
      </c>
      <c r="G933" s="258">
        <v>70</v>
      </c>
      <c r="H933" s="258"/>
      <c r="I933" s="258">
        <v>100</v>
      </c>
      <c r="J933" s="260">
        <v>1</v>
      </c>
      <c r="K933" s="258"/>
      <c r="L933" s="151"/>
      <c r="M933" s="103"/>
      <c r="N933" s="65">
        <v>1</v>
      </c>
      <c r="O933" s="45">
        <f t="shared" si="523"/>
        <v>70</v>
      </c>
      <c r="P933" s="151">
        <f t="shared" si="502"/>
        <v>70</v>
      </c>
      <c r="Q933" s="103">
        <f t="shared" si="524"/>
        <v>70</v>
      </c>
      <c r="R933" s="103">
        <f t="shared" si="525"/>
        <v>70</v>
      </c>
      <c r="S933" s="151">
        <f t="shared" si="531"/>
        <v>70</v>
      </c>
      <c r="T933" s="151">
        <f t="shared" si="526"/>
        <v>70</v>
      </c>
      <c r="U933" s="151">
        <f t="shared" si="527"/>
        <v>70</v>
      </c>
      <c r="V933" s="151">
        <f t="shared" si="528"/>
        <v>70</v>
      </c>
      <c r="W933" s="151">
        <f t="shared" si="529"/>
        <v>70</v>
      </c>
      <c r="X933" s="151">
        <f t="shared" si="530"/>
        <v>70</v>
      </c>
      <c r="Y933" s="155" t="s">
        <v>2292</v>
      </c>
      <c r="Z933" s="48" t="s">
        <v>2292</v>
      </c>
      <c r="AA933" s="206"/>
      <c r="AB933" s="29"/>
      <c r="AC933" s="29"/>
      <c r="AD933" s="29"/>
    </row>
    <row r="934" spans="1:30" s="122" customFormat="1" ht="18.75" customHeight="1" x14ac:dyDescent="0.3">
      <c r="A934" s="359"/>
      <c r="B934" s="399"/>
      <c r="C934" s="117" t="s">
        <v>1489</v>
      </c>
      <c r="D934" s="117" t="s">
        <v>1490</v>
      </c>
      <c r="E934" s="99">
        <v>50</v>
      </c>
      <c r="F934" s="12">
        <v>70</v>
      </c>
      <c r="G934" s="258">
        <v>70</v>
      </c>
      <c r="H934" s="258"/>
      <c r="I934" s="258">
        <v>100</v>
      </c>
      <c r="J934" s="260">
        <v>1</v>
      </c>
      <c r="K934" s="258"/>
      <c r="L934" s="151"/>
      <c r="M934" s="103"/>
      <c r="N934" s="65">
        <v>1</v>
      </c>
      <c r="O934" s="45">
        <f t="shared" si="523"/>
        <v>70</v>
      </c>
      <c r="P934" s="151">
        <f t="shared" si="502"/>
        <v>70</v>
      </c>
      <c r="Q934" s="103">
        <f t="shared" si="524"/>
        <v>70</v>
      </c>
      <c r="R934" s="103">
        <f t="shared" si="525"/>
        <v>70</v>
      </c>
      <c r="S934" s="151">
        <f t="shared" si="531"/>
        <v>70</v>
      </c>
      <c r="T934" s="151">
        <f t="shared" si="526"/>
        <v>70</v>
      </c>
      <c r="U934" s="151">
        <f t="shared" si="527"/>
        <v>70</v>
      </c>
      <c r="V934" s="151">
        <f t="shared" si="528"/>
        <v>70</v>
      </c>
      <c r="W934" s="151">
        <f t="shared" si="529"/>
        <v>70</v>
      </c>
      <c r="X934" s="151">
        <f t="shared" si="530"/>
        <v>70</v>
      </c>
      <c r="Y934" s="155" t="s">
        <v>2292</v>
      </c>
      <c r="Z934" s="48" t="s">
        <v>2292</v>
      </c>
      <c r="AA934" s="206"/>
      <c r="AB934" s="29"/>
      <c r="AC934" s="29"/>
      <c r="AD934" s="29"/>
    </row>
    <row r="935" spans="1:30" s="122" customFormat="1" ht="18.75" customHeight="1" x14ac:dyDescent="0.3">
      <c r="A935" s="359"/>
      <c r="B935" s="399"/>
      <c r="C935" s="117" t="s">
        <v>1491</v>
      </c>
      <c r="D935" s="117"/>
      <c r="E935" s="99">
        <v>50</v>
      </c>
      <c r="F935" s="12">
        <v>70</v>
      </c>
      <c r="G935" s="258">
        <v>70</v>
      </c>
      <c r="H935" s="258"/>
      <c r="I935" s="258">
        <v>100</v>
      </c>
      <c r="J935" s="260">
        <v>1</v>
      </c>
      <c r="K935" s="258"/>
      <c r="L935" s="151"/>
      <c r="M935" s="103"/>
      <c r="N935" s="65">
        <v>1</v>
      </c>
      <c r="O935" s="45">
        <f t="shared" si="523"/>
        <v>70</v>
      </c>
      <c r="P935" s="151">
        <f t="shared" si="502"/>
        <v>70</v>
      </c>
      <c r="Q935" s="103">
        <f t="shared" si="524"/>
        <v>70</v>
      </c>
      <c r="R935" s="103">
        <f t="shared" si="525"/>
        <v>70</v>
      </c>
      <c r="S935" s="151">
        <f t="shared" si="531"/>
        <v>70</v>
      </c>
      <c r="T935" s="151">
        <f t="shared" si="526"/>
        <v>70</v>
      </c>
      <c r="U935" s="151">
        <f t="shared" si="527"/>
        <v>70</v>
      </c>
      <c r="V935" s="151">
        <f t="shared" si="528"/>
        <v>70</v>
      </c>
      <c r="W935" s="151">
        <f t="shared" si="529"/>
        <v>70</v>
      </c>
      <c r="X935" s="151">
        <f t="shared" si="530"/>
        <v>70</v>
      </c>
      <c r="Y935" s="155" t="s">
        <v>2292</v>
      </c>
      <c r="Z935" s="48" t="s">
        <v>2292</v>
      </c>
      <c r="AA935" s="206"/>
      <c r="AB935" s="29"/>
      <c r="AC935" s="29"/>
      <c r="AD935" s="29"/>
    </row>
    <row r="936" spans="1:30" s="122" customFormat="1" ht="18.75" customHeight="1" x14ac:dyDescent="0.3">
      <c r="A936" s="359"/>
      <c r="B936" s="399"/>
      <c r="C936" s="117" t="s">
        <v>1492</v>
      </c>
      <c r="D936" s="117"/>
      <c r="E936" s="99">
        <v>50</v>
      </c>
      <c r="F936" s="12">
        <v>70</v>
      </c>
      <c r="G936" s="258">
        <v>70</v>
      </c>
      <c r="H936" s="258"/>
      <c r="I936" s="258">
        <v>100</v>
      </c>
      <c r="J936" s="260">
        <v>1</v>
      </c>
      <c r="K936" s="258"/>
      <c r="L936" s="151"/>
      <c r="M936" s="103"/>
      <c r="N936" s="65">
        <v>1</v>
      </c>
      <c r="O936" s="45">
        <f t="shared" si="523"/>
        <v>70</v>
      </c>
      <c r="P936" s="151">
        <f t="shared" si="502"/>
        <v>70</v>
      </c>
      <c r="Q936" s="103">
        <f t="shared" si="524"/>
        <v>70</v>
      </c>
      <c r="R936" s="103">
        <f t="shared" si="525"/>
        <v>70</v>
      </c>
      <c r="S936" s="151">
        <f t="shared" si="531"/>
        <v>70</v>
      </c>
      <c r="T936" s="151">
        <f t="shared" si="526"/>
        <v>70</v>
      </c>
      <c r="U936" s="151">
        <f t="shared" si="527"/>
        <v>70</v>
      </c>
      <c r="V936" s="151">
        <f t="shared" si="528"/>
        <v>70</v>
      </c>
      <c r="W936" s="151">
        <f t="shared" si="529"/>
        <v>70</v>
      </c>
      <c r="X936" s="151">
        <f t="shared" si="530"/>
        <v>70</v>
      </c>
      <c r="Y936" s="155" t="s">
        <v>2292</v>
      </c>
      <c r="Z936" s="48" t="s">
        <v>2292</v>
      </c>
      <c r="AA936" s="206"/>
      <c r="AB936" s="29"/>
      <c r="AC936" s="29"/>
      <c r="AD936" s="29"/>
    </row>
    <row r="937" spans="1:30" s="122" customFormat="1" ht="18.75" customHeight="1" x14ac:dyDescent="0.3">
      <c r="A937" s="360"/>
      <c r="B937" s="400"/>
      <c r="C937" s="117" t="s">
        <v>2555</v>
      </c>
      <c r="D937" s="117"/>
      <c r="E937" s="99">
        <v>50</v>
      </c>
      <c r="F937" s="12">
        <v>70</v>
      </c>
      <c r="G937" s="258">
        <v>70</v>
      </c>
      <c r="H937" s="258"/>
      <c r="I937" s="258">
        <v>100</v>
      </c>
      <c r="J937" s="260">
        <v>1</v>
      </c>
      <c r="K937" s="258"/>
      <c r="L937" s="151"/>
      <c r="M937" s="103"/>
      <c r="N937" s="65">
        <v>1</v>
      </c>
      <c r="O937" s="45">
        <f t="shared" si="523"/>
        <v>70</v>
      </c>
      <c r="P937" s="151">
        <f t="shared" si="502"/>
        <v>70</v>
      </c>
      <c r="Q937" s="103">
        <f t="shared" si="524"/>
        <v>70</v>
      </c>
      <c r="R937" s="103">
        <f t="shared" si="525"/>
        <v>70</v>
      </c>
      <c r="S937" s="151">
        <f t="shared" si="531"/>
        <v>70</v>
      </c>
      <c r="T937" s="151">
        <f t="shared" si="526"/>
        <v>70</v>
      </c>
      <c r="U937" s="151">
        <f t="shared" si="527"/>
        <v>70</v>
      </c>
      <c r="V937" s="151">
        <f t="shared" si="528"/>
        <v>70</v>
      </c>
      <c r="W937" s="151">
        <f t="shared" si="529"/>
        <v>70</v>
      </c>
      <c r="X937" s="151">
        <f t="shared" si="530"/>
        <v>70</v>
      </c>
      <c r="Y937" s="155" t="s">
        <v>2292</v>
      </c>
      <c r="Z937" s="48" t="s">
        <v>2292</v>
      </c>
      <c r="AA937" s="206"/>
      <c r="AB937" s="29"/>
      <c r="AC937" s="29"/>
      <c r="AD937" s="29"/>
    </row>
    <row r="938" spans="1:30" s="122" customFormat="1" ht="29.25" customHeight="1" x14ac:dyDescent="0.3">
      <c r="A938" s="208">
        <v>7</v>
      </c>
      <c r="B938" s="339" t="s">
        <v>2971</v>
      </c>
      <c r="C938" s="339"/>
      <c r="D938" s="339"/>
      <c r="E938" s="99"/>
      <c r="F938" s="12"/>
      <c r="G938" s="208">
        <v>80</v>
      </c>
      <c r="H938" s="208"/>
      <c r="I938" s="258">
        <v>100</v>
      </c>
      <c r="J938" s="260">
        <v>1</v>
      </c>
      <c r="K938" s="258">
        <v>230</v>
      </c>
      <c r="L938" s="151">
        <v>300</v>
      </c>
      <c r="M938" s="103">
        <v>370</v>
      </c>
      <c r="N938" s="260">
        <v>1</v>
      </c>
      <c r="O938" s="45">
        <f t="shared" si="523"/>
        <v>80</v>
      </c>
      <c r="P938" s="151">
        <v>300</v>
      </c>
      <c r="Q938" s="103">
        <f t="shared" si="524"/>
        <v>300</v>
      </c>
      <c r="R938" s="103">
        <f t="shared" si="525"/>
        <v>300</v>
      </c>
      <c r="S938" s="151">
        <f t="shared" si="531"/>
        <v>80</v>
      </c>
      <c r="T938" s="151">
        <f t="shared" si="526"/>
        <v>300</v>
      </c>
      <c r="U938" s="151">
        <f t="shared" si="527"/>
        <v>300</v>
      </c>
      <c r="V938" s="151">
        <f t="shared" si="528"/>
        <v>300</v>
      </c>
      <c r="W938" s="151">
        <f t="shared" si="529"/>
        <v>80</v>
      </c>
      <c r="X938" s="151">
        <f t="shared" si="530"/>
        <v>300</v>
      </c>
      <c r="Y938" s="151">
        <f>S938</f>
        <v>80</v>
      </c>
      <c r="Z938" s="48" t="s">
        <v>108</v>
      </c>
      <c r="AA938" s="206" t="s">
        <v>3043</v>
      </c>
      <c r="AB938" s="29"/>
      <c r="AC938" s="29"/>
      <c r="AD938" s="29"/>
    </row>
    <row r="939" spans="1:30" s="122" customFormat="1" ht="29.25" customHeight="1" x14ac:dyDescent="0.3">
      <c r="A939" s="208">
        <v>8</v>
      </c>
      <c r="B939" s="339" t="s">
        <v>41</v>
      </c>
      <c r="C939" s="339"/>
      <c r="D939" s="339"/>
      <c r="E939" s="99"/>
      <c r="F939" s="12"/>
      <c r="G939" s="208">
        <v>70</v>
      </c>
      <c r="H939" s="208"/>
      <c r="I939" s="258">
        <v>100</v>
      </c>
      <c r="J939" s="260">
        <v>1</v>
      </c>
      <c r="K939" s="258">
        <v>230</v>
      </c>
      <c r="L939" s="151">
        <v>300</v>
      </c>
      <c r="M939" s="103">
        <v>370</v>
      </c>
      <c r="N939" s="260">
        <v>1</v>
      </c>
      <c r="O939" s="45">
        <f t="shared" si="523"/>
        <v>70</v>
      </c>
      <c r="P939" s="151">
        <v>300</v>
      </c>
      <c r="Q939" s="103">
        <f t="shared" si="524"/>
        <v>300</v>
      </c>
      <c r="R939" s="103">
        <f t="shared" si="525"/>
        <v>300</v>
      </c>
      <c r="S939" s="151">
        <f t="shared" si="531"/>
        <v>70</v>
      </c>
      <c r="T939" s="151">
        <f t="shared" si="526"/>
        <v>300</v>
      </c>
      <c r="U939" s="151">
        <f t="shared" si="527"/>
        <v>300</v>
      </c>
      <c r="V939" s="151">
        <f t="shared" si="528"/>
        <v>300</v>
      </c>
      <c r="W939" s="151">
        <f t="shared" si="529"/>
        <v>70</v>
      </c>
      <c r="X939" s="151">
        <f t="shared" si="530"/>
        <v>300</v>
      </c>
      <c r="Y939" s="151">
        <f t="shared" ref="Y939:Y944" si="532">S939</f>
        <v>70</v>
      </c>
      <c r="Z939" s="48" t="s">
        <v>108</v>
      </c>
      <c r="AA939" s="206" t="s">
        <v>3043</v>
      </c>
      <c r="AB939" s="29"/>
      <c r="AC939" s="29"/>
      <c r="AD939" s="29"/>
    </row>
    <row r="940" spans="1:30" s="29" customFormat="1" ht="24.75" customHeight="1" x14ac:dyDescent="0.3">
      <c r="A940" s="213" t="s">
        <v>1493</v>
      </c>
      <c r="B940" s="382" t="s">
        <v>1494</v>
      </c>
      <c r="C940" s="383"/>
      <c r="D940" s="15"/>
      <c r="E940" s="126"/>
      <c r="F940" s="126"/>
      <c r="G940" s="48"/>
      <c r="H940" s="48"/>
      <c r="I940" s="302"/>
      <c r="J940" s="260"/>
      <c r="K940" s="258"/>
      <c r="L940" s="151"/>
      <c r="M940" s="103"/>
      <c r="N940" s="65"/>
      <c r="O940" s="45"/>
      <c r="P940" s="151"/>
      <c r="Q940" s="103"/>
      <c r="R940" s="103"/>
      <c r="S940" s="151"/>
      <c r="T940" s="151"/>
      <c r="U940" s="151"/>
      <c r="V940" s="151"/>
      <c r="W940" s="151"/>
      <c r="X940" s="151"/>
      <c r="Y940" s="151"/>
      <c r="Z940" s="48"/>
      <c r="AA940" s="15"/>
    </row>
    <row r="941" spans="1:30" s="18" customFormat="1" x14ac:dyDescent="0.3">
      <c r="A941" s="94" t="s">
        <v>456</v>
      </c>
      <c r="B941" s="95" t="s">
        <v>457</v>
      </c>
      <c r="C941" s="95"/>
      <c r="D941" s="95"/>
      <c r="E941" s="127"/>
      <c r="F941" s="128"/>
      <c r="G941" s="48"/>
      <c r="H941" s="48"/>
      <c r="I941" s="275"/>
      <c r="J941" s="260"/>
      <c r="K941" s="258"/>
      <c r="L941" s="151"/>
      <c r="M941" s="103"/>
      <c r="N941" s="65"/>
      <c r="O941" s="45"/>
      <c r="P941" s="151"/>
      <c r="Q941" s="103"/>
      <c r="R941" s="103"/>
      <c r="S941" s="151"/>
      <c r="T941" s="151"/>
      <c r="U941" s="151"/>
      <c r="V941" s="151"/>
      <c r="W941" s="151"/>
      <c r="X941" s="151"/>
      <c r="Y941" s="151"/>
      <c r="Z941" s="48"/>
      <c r="AA941" s="117"/>
    </row>
    <row r="942" spans="1:30" s="18" customFormat="1" ht="37.5" x14ac:dyDescent="0.3">
      <c r="A942" s="358">
        <v>1</v>
      </c>
      <c r="B942" s="340" t="s">
        <v>291</v>
      </c>
      <c r="C942" s="98" t="s">
        <v>2316</v>
      </c>
      <c r="D942" s="98" t="s">
        <v>238</v>
      </c>
      <c r="E942" s="129"/>
      <c r="F942" s="35"/>
      <c r="G942" s="258"/>
      <c r="H942" s="258"/>
      <c r="I942" s="258"/>
      <c r="J942" s="303"/>
      <c r="K942" s="258"/>
      <c r="L942" s="151"/>
      <c r="M942" s="103"/>
      <c r="N942" s="303"/>
      <c r="O942" s="45"/>
      <c r="P942" s="151"/>
      <c r="Q942" s="103"/>
      <c r="R942" s="103"/>
      <c r="S942" s="151"/>
      <c r="T942" s="151"/>
      <c r="U942" s="151"/>
      <c r="V942" s="151"/>
      <c r="W942" s="151"/>
      <c r="X942" s="151"/>
      <c r="Y942" s="151"/>
      <c r="Z942" s="48"/>
      <c r="AA942" s="206"/>
    </row>
    <row r="943" spans="1:30" s="18" customFormat="1" x14ac:dyDescent="0.3">
      <c r="A943" s="359"/>
      <c r="B943" s="341"/>
      <c r="C943" s="98"/>
      <c r="D943" s="98" t="s">
        <v>37</v>
      </c>
      <c r="E943" s="129">
        <v>750</v>
      </c>
      <c r="F943" s="35">
        <v>2500</v>
      </c>
      <c r="G943" s="258">
        <v>2000</v>
      </c>
      <c r="H943" s="258"/>
      <c r="I943" s="258">
        <v>5000</v>
      </c>
      <c r="J943" s="260">
        <v>1.5</v>
      </c>
      <c r="K943" s="258">
        <v>5200</v>
      </c>
      <c r="L943" s="151">
        <v>6500</v>
      </c>
      <c r="M943" s="103">
        <v>7800</v>
      </c>
      <c r="N943" s="65">
        <v>1.5</v>
      </c>
      <c r="O943" s="45">
        <f t="shared" si="523"/>
        <v>3000</v>
      </c>
      <c r="P943" s="151">
        <v>6500</v>
      </c>
      <c r="Q943" s="103">
        <f t="shared" si="524"/>
        <v>6500</v>
      </c>
      <c r="R943" s="103">
        <f t="shared" si="525"/>
        <v>6500</v>
      </c>
      <c r="S943" s="151">
        <f>P943*0.6</f>
        <v>3900</v>
      </c>
      <c r="T943" s="151">
        <f t="shared" ref="T943:V944" si="533">Q943*0.6</f>
        <v>3900</v>
      </c>
      <c r="U943" s="151">
        <f t="shared" si="533"/>
        <v>3900</v>
      </c>
      <c r="V943" s="151">
        <f t="shared" si="533"/>
        <v>2340</v>
      </c>
      <c r="W943" s="151">
        <f>T943*0.6</f>
        <v>2340</v>
      </c>
      <c r="X943" s="151">
        <f>U943*0.6</f>
        <v>2340</v>
      </c>
      <c r="Y943" s="151">
        <f t="shared" si="532"/>
        <v>3900</v>
      </c>
      <c r="Z943" s="48" t="s">
        <v>3341</v>
      </c>
      <c r="AA943" s="206"/>
    </row>
    <row r="944" spans="1:30" s="18" customFormat="1" x14ac:dyDescent="0.3">
      <c r="A944" s="359"/>
      <c r="B944" s="341"/>
      <c r="C944" s="98"/>
      <c r="D944" s="98" t="s">
        <v>38</v>
      </c>
      <c r="E944" s="129"/>
      <c r="F944" s="35">
        <v>2500</v>
      </c>
      <c r="G944" s="258">
        <v>1500</v>
      </c>
      <c r="H944" s="258"/>
      <c r="I944" s="258">
        <v>5000</v>
      </c>
      <c r="J944" s="260">
        <v>1.5</v>
      </c>
      <c r="K944" s="258">
        <v>4800</v>
      </c>
      <c r="L944" s="151">
        <v>6000</v>
      </c>
      <c r="M944" s="103">
        <v>7200</v>
      </c>
      <c r="N944" s="65">
        <v>1.5</v>
      </c>
      <c r="O944" s="45">
        <f t="shared" si="523"/>
        <v>2250</v>
      </c>
      <c r="P944" s="151">
        <v>6000</v>
      </c>
      <c r="Q944" s="103">
        <f t="shared" si="524"/>
        <v>6000</v>
      </c>
      <c r="R944" s="103">
        <f t="shared" si="525"/>
        <v>6000</v>
      </c>
      <c r="S944" s="151">
        <f>P944*0.6</f>
        <v>3600</v>
      </c>
      <c r="T944" s="151">
        <f t="shared" si="533"/>
        <v>3600</v>
      </c>
      <c r="U944" s="151">
        <f t="shared" si="533"/>
        <v>3600</v>
      </c>
      <c r="V944" s="151">
        <f t="shared" si="533"/>
        <v>2160</v>
      </c>
      <c r="W944" s="151">
        <f>T944*0.6</f>
        <v>2160</v>
      </c>
      <c r="X944" s="151">
        <f>U944*0.6</f>
        <v>2160</v>
      </c>
      <c r="Y944" s="151">
        <f t="shared" si="532"/>
        <v>3600</v>
      </c>
      <c r="Z944" s="48" t="s">
        <v>3341</v>
      </c>
      <c r="AA944" s="206"/>
    </row>
    <row r="945" spans="1:27" s="18" customFormat="1" ht="37.5" x14ac:dyDescent="0.3">
      <c r="A945" s="359"/>
      <c r="B945" s="341"/>
      <c r="C945" s="98" t="s">
        <v>238</v>
      </c>
      <c r="D945" s="98" t="s">
        <v>458</v>
      </c>
      <c r="E945" s="129"/>
      <c r="F945" s="35"/>
      <c r="G945" s="258"/>
      <c r="H945" s="258"/>
      <c r="I945" s="258"/>
      <c r="J945" s="260"/>
      <c r="K945" s="258"/>
      <c r="L945" s="151"/>
      <c r="M945" s="103"/>
      <c r="N945" s="65"/>
      <c r="O945" s="45"/>
      <c r="P945" s="151"/>
      <c r="Q945" s="103"/>
      <c r="R945" s="103"/>
      <c r="S945" s="151"/>
      <c r="T945" s="151"/>
      <c r="U945" s="151"/>
      <c r="V945" s="151"/>
      <c r="W945" s="151"/>
      <c r="X945" s="151"/>
      <c r="Y945" s="151"/>
      <c r="Z945" s="48"/>
      <c r="AA945" s="206"/>
    </row>
    <row r="946" spans="1:27" s="18" customFormat="1" ht="18.75" customHeight="1" x14ac:dyDescent="0.3">
      <c r="A946" s="359"/>
      <c r="B946" s="341"/>
      <c r="C946" s="98"/>
      <c r="D946" s="98" t="s">
        <v>37</v>
      </c>
      <c r="E946" s="129">
        <v>550</v>
      </c>
      <c r="F946" s="35">
        <v>900</v>
      </c>
      <c r="G946" s="258">
        <v>1080</v>
      </c>
      <c r="H946" s="258"/>
      <c r="I946" s="258">
        <v>1800</v>
      </c>
      <c r="J946" s="260">
        <v>1.2</v>
      </c>
      <c r="K946" s="258"/>
      <c r="L946" s="151"/>
      <c r="M946" s="103"/>
      <c r="N946" s="65">
        <v>1.2</v>
      </c>
      <c r="O946" s="45">
        <f t="shared" si="523"/>
        <v>1296</v>
      </c>
      <c r="P946" s="151">
        <f>P955-G955+G946</f>
        <v>8180</v>
      </c>
      <c r="Q946" s="103">
        <f t="shared" si="524"/>
        <v>8180</v>
      </c>
      <c r="R946" s="103">
        <f t="shared" si="525"/>
        <v>8180</v>
      </c>
      <c r="S946" s="151">
        <f t="shared" ref="S946:S991" si="534">P946*0.6</f>
        <v>4908</v>
      </c>
      <c r="T946" s="151">
        <f t="shared" ref="T946:T947" si="535">Q946*0.6</f>
        <v>4908</v>
      </c>
      <c r="U946" s="151">
        <f t="shared" ref="U946:U947" si="536">R946*0.6</f>
        <v>4908</v>
      </c>
      <c r="V946" s="151">
        <f t="shared" ref="V946:V947" si="537">S946*0.6</f>
        <v>2944.7999999999997</v>
      </c>
      <c r="W946" s="151">
        <f>T946*0.6</f>
        <v>2944.7999999999997</v>
      </c>
      <c r="X946" s="151">
        <f>U946*0.6</f>
        <v>2944.7999999999997</v>
      </c>
      <c r="Y946" s="151">
        <f>S946</f>
        <v>4908</v>
      </c>
      <c r="Z946" s="48" t="s">
        <v>3341</v>
      </c>
      <c r="AA946" s="206"/>
    </row>
    <row r="947" spans="1:27" s="18" customFormat="1" x14ac:dyDescent="0.3">
      <c r="A947" s="359"/>
      <c r="B947" s="341"/>
      <c r="C947" s="98"/>
      <c r="D947" s="98" t="s">
        <v>38</v>
      </c>
      <c r="E947" s="129"/>
      <c r="F947" s="35">
        <v>900</v>
      </c>
      <c r="G947" s="258">
        <f>G946-500</f>
        <v>580</v>
      </c>
      <c r="H947" s="258"/>
      <c r="I947" s="258">
        <v>1800</v>
      </c>
      <c r="J947" s="260">
        <v>1.8</v>
      </c>
      <c r="K947" s="258">
        <v>1872</v>
      </c>
      <c r="L947" s="151">
        <v>2340</v>
      </c>
      <c r="M947" s="103">
        <v>2808</v>
      </c>
      <c r="N947" s="65">
        <v>1.8</v>
      </c>
      <c r="O947" s="45">
        <f t="shared" si="523"/>
        <v>1044</v>
      </c>
      <c r="P947" s="151">
        <v>2340</v>
      </c>
      <c r="Q947" s="103">
        <f t="shared" si="524"/>
        <v>2340</v>
      </c>
      <c r="R947" s="103">
        <f t="shared" si="525"/>
        <v>2340</v>
      </c>
      <c r="S947" s="151">
        <f t="shared" si="534"/>
        <v>1404</v>
      </c>
      <c r="T947" s="151">
        <f t="shared" si="535"/>
        <v>1404</v>
      </c>
      <c r="U947" s="151">
        <f t="shared" si="536"/>
        <v>1404</v>
      </c>
      <c r="V947" s="151">
        <f t="shared" si="537"/>
        <v>842.4</v>
      </c>
      <c r="W947" s="151">
        <f>T947*0.6</f>
        <v>842.4</v>
      </c>
      <c r="X947" s="151">
        <f>U947*0.6</f>
        <v>842.4</v>
      </c>
      <c r="Y947" s="151">
        <f>S947</f>
        <v>1404</v>
      </c>
      <c r="Z947" s="48" t="s">
        <v>3341</v>
      </c>
      <c r="AA947" s="206"/>
    </row>
    <row r="948" spans="1:27" s="18" customFormat="1" ht="22.5" customHeight="1" x14ac:dyDescent="0.3">
      <c r="A948" s="359"/>
      <c r="B948" s="341"/>
      <c r="C948" s="98" t="s">
        <v>458</v>
      </c>
      <c r="D948" s="98" t="s">
        <v>459</v>
      </c>
      <c r="E948" s="129"/>
      <c r="F948" s="35"/>
      <c r="G948" s="258"/>
      <c r="H948" s="258"/>
      <c r="I948" s="258"/>
      <c r="J948" s="260"/>
      <c r="K948" s="258"/>
      <c r="L948" s="151"/>
      <c r="M948" s="103"/>
      <c r="N948" s="65"/>
      <c r="O948" s="45"/>
      <c r="P948" s="151"/>
      <c r="Q948" s="103"/>
      <c r="R948" s="103"/>
      <c r="S948" s="151"/>
      <c r="T948" s="151"/>
      <c r="U948" s="151"/>
      <c r="V948" s="151"/>
      <c r="W948" s="151"/>
      <c r="X948" s="151"/>
      <c r="Y948" s="151"/>
      <c r="Z948" s="48"/>
      <c r="AA948" s="206"/>
    </row>
    <row r="949" spans="1:27" s="18" customFormat="1" x14ac:dyDescent="0.3">
      <c r="A949" s="359"/>
      <c r="B949" s="341"/>
      <c r="C949" s="98"/>
      <c r="D949" s="98" t="s">
        <v>37</v>
      </c>
      <c r="E949" s="129">
        <v>450</v>
      </c>
      <c r="F949" s="35">
        <v>1050</v>
      </c>
      <c r="G949" s="258">
        <v>1100</v>
      </c>
      <c r="H949" s="258"/>
      <c r="I949" s="258">
        <v>2100</v>
      </c>
      <c r="J949" s="260">
        <v>1.4</v>
      </c>
      <c r="K949" s="258">
        <v>2160</v>
      </c>
      <c r="L949" s="151">
        <v>2700</v>
      </c>
      <c r="M949" s="103">
        <v>3240</v>
      </c>
      <c r="N949" s="65">
        <v>1.4</v>
      </c>
      <c r="O949" s="45">
        <f t="shared" si="523"/>
        <v>1540</v>
      </c>
      <c r="P949" s="151">
        <v>2700</v>
      </c>
      <c r="Q949" s="103">
        <f t="shared" si="524"/>
        <v>2700</v>
      </c>
      <c r="R949" s="103">
        <f t="shared" si="525"/>
        <v>2700</v>
      </c>
      <c r="S949" s="151">
        <f t="shared" si="534"/>
        <v>1620</v>
      </c>
      <c r="T949" s="151">
        <f t="shared" ref="T949:T950" si="538">Q949*0.6</f>
        <v>1620</v>
      </c>
      <c r="U949" s="151">
        <f t="shared" ref="U949:U950" si="539">R949*0.6</f>
        <v>1620</v>
      </c>
      <c r="V949" s="151">
        <f t="shared" ref="V949:V950" si="540">S949*0.6</f>
        <v>972</v>
      </c>
      <c r="W949" s="151">
        <f>T949*0.6</f>
        <v>972</v>
      </c>
      <c r="X949" s="151">
        <f>U949*0.6</f>
        <v>972</v>
      </c>
      <c r="Y949" s="151">
        <f>S949</f>
        <v>1620</v>
      </c>
      <c r="Z949" s="48" t="s">
        <v>3341</v>
      </c>
      <c r="AA949" s="206"/>
    </row>
    <row r="950" spans="1:27" s="18" customFormat="1" ht="37.5" x14ac:dyDescent="0.3">
      <c r="A950" s="359"/>
      <c r="B950" s="341"/>
      <c r="C950" s="98"/>
      <c r="D950" s="98" t="s">
        <v>38</v>
      </c>
      <c r="E950" s="129"/>
      <c r="F950" s="35">
        <v>1050</v>
      </c>
      <c r="G950" s="258">
        <f>G949-500</f>
        <v>600</v>
      </c>
      <c r="H950" s="258">
        <v>700</v>
      </c>
      <c r="I950" s="258">
        <v>2100</v>
      </c>
      <c r="J950" s="260">
        <v>1.7</v>
      </c>
      <c r="K950" s="258">
        <v>2000</v>
      </c>
      <c r="L950" s="151">
        <v>2500</v>
      </c>
      <c r="M950" s="103">
        <v>3000</v>
      </c>
      <c r="N950" s="65">
        <v>1.7</v>
      </c>
      <c r="O950" s="45">
        <f t="shared" si="523"/>
        <v>1020</v>
      </c>
      <c r="P950" s="151">
        <v>2500</v>
      </c>
      <c r="Q950" s="103">
        <f t="shared" si="524"/>
        <v>2500</v>
      </c>
      <c r="R950" s="103">
        <f t="shared" si="525"/>
        <v>2500</v>
      </c>
      <c r="S950" s="151">
        <f t="shared" si="534"/>
        <v>1500</v>
      </c>
      <c r="T950" s="151">
        <f t="shared" si="538"/>
        <v>1500</v>
      </c>
      <c r="U950" s="151">
        <f t="shared" si="539"/>
        <v>1500</v>
      </c>
      <c r="V950" s="151">
        <f t="shared" si="540"/>
        <v>900</v>
      </c>
      <c r="W950" s="151">
        <f>T950*0.6</f>
        <v>900</v>
      </c>
      <c r="X950" s="151">
        <f>U950*0.6</f>
        <v>900</v>
      </c>
      <c r="Y950" s="151">
        <f t="shared" ref="Y950:Y1000" si="541">S950</f>
        <v>1500</v>
      </c>
      <c r="Z950" s="48" t="s">
        <v>3341</v>
      </c>
      <c r="AA950" s="206" t="s">
        <v>3223</v>
      </c>
    </row>
    <row r="951" spans="1:27" s="18" customFormat="1" ht="24.75" customHeight="1" x14ac:dyDescent="0.3">
      <c r="A951" s="359"/>
      <c r="B951" s="341"/>
      <c r="C951" s="98" t="s">
        <v>459</v>
      </c>
      <c r="D951" s="98" t="s">
        <v>460</v>
      </c>
      <c r="E951" s="129"/>
      <c r="F951" s="35"/>
      <c r="G951" s="258"/>
      <c r="H951" s="258"/>
      <c r="I951" s="258"/>
      <c r="J951" s="260"/>
      <c r="K951" s="258"/>
      <c r="L951" s="151"/>
      <c r="M951" s="103"/>
      <c r="N951" s="65"/>
      <c r="O951" s="45"/>
      <c r="P951" s="151"/>
      <c r="Q951" s="103"/>
      <c r="R951" s="103"/>
      <c r="S951" s="151"/>
      <c r="T951" s="151"/>
      <c r="U951" s="151"/>
      <c r="V951" s="151"/>
      <c r="W951" s="151"/>
      <c r="X951" s="151"/>
      <c r="Y951" s="151"/>
      <c r="Z951" s="48"/>
      <c r="AA951" s="206"/>
    </row>
    <row r="952" spans="1:27" s="18" customFormat="1" x14ac:dyDescent="0.3">
      <c r="A952" s="359"/>
      <c r="B952" s="341"/>
      <c r="C952" s="98"/>
      <c r="D952" s="98" t="s">
        <v>37</v>
      </c>
      <c r="E952" s="129">
        <v>200</v>
      </c>
      <c r="F952" s="35">
        <v>650</v>
      </c>
      <c r="G952" s="258">
        <v>520</v>
      </c>
      <c r="H952" s="258"/>
      <c r="I952" s="258">
        <v>1300</v>
      </c>
      <c r="J952" s="260">
        <v>1.5</v>
      </c>
      <c r="K952" s="258"/>
      <c r="L952" s="151"/>
      <c r="M952" s="103"/>
      <c r="N952" s="65">
        <v>1.5</v>
      </c>
      <c r="O952" s="45">
        <f t="shared" si="523"/>
        <v>780</v>
      </c>
      <c r="P952" s="151">
        <f>P955-G955+G952</f>
        <v>7620</v>
      </c>
      <c r="Q952" s="103">
        <f t="shared" si="524"/>
        <v>7620</v>
      </c>
      <c r="R952" s="103">
        <f t="shared" si="525"/>
        <v>7620</v>
      </c>
      <c r="S952" s="151">
        <f t="shared" si="534"/>
        <v>4572</v>
      </c>
      <c r="T952" s="151">
        <f t="shared" ref="T952:T956" si="542">Q952*0.6</f>
        <v>4572</v>
      </c>
      <c r="U952" s="151">
        <f t="shared" ref="U952:U956" si="543">R952*0.6</f>
        <v>4572</v>
      </c>
      <c r="V952" s="151">
        <f t="shared" ref="V952:V956" si="544">S952*0.6</f>
        <v>2743.2</v>
      </c>
      <c r="W952" s="151">
        <f t="shared" ref="W952:X956" si="545">T952*0.6</f>
        <v>2743.2</v>
      </c>
      <c r="X952" s="151">
        <f t="shared" si="545"/>
        <v>2743.2</v>
      </c>
      <c r="Y952" s="151">
        <f t="shared" si="541"/>
        <v>4572</v>
      </c>
      <c r="Z952" s="48" t="s">
        <v>3341</v>
      </c>
      <c r="AA952" s="206"/>
    </row>
    <row r="953" spans="1:27" s="18" customFormat="1" x14ac:dyDescent="0.3">
      <c r="A953" s="359"/>
      <c r="B953" s="341"/>
      <c r="C953" s="98"/>
      <c r="D953" s="98" t="s">
        <v>38</v>
      </c>
      <c r="E953" s="129"/>
      <c r="F953" s="35">
        <v>650</v>
      </c>
      <c r="G953" s="258">
        <v>350</v>
      </c>
      <c r="H953" s="258"/>
      <c r="I953" s="258">
        <v>1300</v>
      </c>
      <c r="J953" s="260">
        <v>1.5</v>
      </c>
      <c r="K953" s="258"/>
      <c r="L953" s="151"/>
      <c r="M953" s="103"/>
      <c r="N953" s="65">
        <v>1.5</v>
      </c>
      <c r="O953" s="45">
        <f t="shared" si="523"/>
        <v>525</v>
      </c>
      <c r="P953" s="151">
        <f>P955-G955+G953</f>
        <v>7450</v>
      </c>
      <c r="Q953" s="103">
        <f t="shared" si="524"/>
        <v>7450</v>
      </c>
      <c r="R953" s="103">
        <f t="shared" si="525"/>
        <v>7450</v>
      </c>
      <c r="S953" s="151">
        <f t="shared" si="534"/>
        <v>4470</v>
      </c>
      <c r="T953" s="151">
        <f t="shared" si="542"/>
        <v>4470</v>
      </c>
      <c r="U953" s="151">
        <f t="shared" si="543"/>
        <v>4470</v>
      </c>
      <c r="V953" s="151">
        <f t="shared" si="544"/>
        <v>2682</v>
      </c>
      <c r="W953" s="151">
        <f t="shared" si="545"/>
        <v>2682</v>
      </c>
      <c r="X953" s="151">
        <f t="shared" si="545"/>
        <v>2682</v>
      </c>
      <c r="Y953" s="151">
        <f t="shared" si="541"/>
        <v>4470</v>
      </c>
      <c r="Z953" s="48" t="s">
        <v>3341</v>
      </c>
      <c r="AA953" s="206"/>
    </row>
    <row r="954" spans="1:27" s="18" customFormat="1" ht="18.75" customHeight="1" x14ac:dyDescent="0.3">
      <c r="A954" s="359"/>
      <c r="B954" s="341"/>
      <c r="C954" s="98" t="s">
        <v>460</v>
      </c>
      <c r="D954" s="98" t="s">
        <v>461</v>
      </c>
      <c r="E954" s="129">
        <v>150</v>
      </c>
      <c r="F954" s="35">
        <v>235</v>
      </c>
      <c r="G954" s="258">
        <v>200</v>
      </c>
      <c r="H954" s="258"/>
      <c r="I954" s="258">
        <v>470</v>
      </c>
      <c r="J954" s="260">
        <v>1</v>
      </c>
      <c r="K954" s="258"/>
      <c r="L954" s="151"/>
      <c r="M954" s="103"/>
      <c r="N954" s="65">
        <v>1</v>
      </c>
      <c r="O954" s="45">
        <f t="shared" si="523"/>
        <v>200</v>
      </c>
      <c r="P954" s="151">
        <f>P955-G955+G954</f>
        <v>7300</v>
      </c>
      <c r="Q954" s="103">
        <f t="shared" si="524"/>
        <v>7300</v>
      </c>
      <c r="R954" s="103">
        <f t="shared" si="525"/>
        <v>7300</v>
      </c>
      <c r="S954" s="151">
        <f t="shared" si="534"/>
        <v>4380</v>
      </c>
      <c r="T954" s="151">
        <f t="shared" si="542"/>
        <v>4380</v>
      </c>
      <c r="U954" s="151">
        <f t="shared" si="543"/>
        <v>4380</v>
      </c>
      <c r="V954" s="151">
        <f t="shared" si="544"/>
        <v>2628</v>
      </c>
      <c r="W954" s="151">
        <f t="shared" si="545"/>
        <v>2628</v>
      </c>
      <c r="X954" s="151">
        <f t="shared" si="545"/>
        <v>2628</v>
      </c>
      <c r="Y954" s="151">
        <f t="shared" si="541"/>
        <v>4380</v>
      </c>
      <c r="Z954" s="48" t="s">
        <v>3341</v>
      </c>
      <c r="AA954" s="206"/>
    </row>
    <row r="955" spans="1:27" s="156" customFormat="1" ht="41.25" customHeight="1" x14ac:dyDescent="0.3">
      <c r="A955" s="359"/>
      <c r="B955" s="341"/>
      <c r="C955" s="153" t="s">
        <v>462</v>
      </c>
      <c r="D955" s="153" t="s">
        <v>3388</v>
      </c>
      <c r="E955" s="154">
        <v>800</v>
      </c>
      <c r="F955" s="149">
        <v>4500</v>
      </c>
      <c r="G955" s="304">
        <v>2900</v>
      </c>
      <c r="H955" s="304"/>
      <c r="I955" s="261">
        <v>9000</v>
      </c>
      <c r="J955" s="250">
        <v>1.2</v>
      </c>
      <c r="K955" s="261">
        <v>8000</v>
      </c>
      <c r="L955" s="151">
        <v>10000</v>
      </c>
      <c r="M955" s="151">
        <v>12000</v>
      </c>
      <c r="N955" s="239">
        <v>1.2</v>
      </c>
      <c r="O955" s="45">
        <f t="shared" si="523"/>
        <v>3480</v>
      </c>
      <c r="P955" s="151">
        <v>10000</v>
      </c>
      <c r="Q955" s="151">
        <f t="shared" si="524"/>
        <v>10000</v>
      </c>
      <c r="R955" s="151">
        <f t="shared" si="525"/>
        <v>10000</v>
      </c>
      <c r="S955" s="151">
        <f t="shared" si="534"/>
        <v>6000</v>
      </c>
      <c r="T955" s="151">
        <f t="shared" si="542"/>
        <v>6000</v>
      </c>
      <c r="U955" s="151">
        <f t="shared" si="543"/>
        <v>6000</v>
      </c>
      <c r="V955" s="151">
        <f t="shared" si="544"/>
        <v>3600</v>
      </c>
      <c r="W955" s="151">
        <f t="shared" si="545"/>
        <v>3600</v>
      </c>
      <c r="X955" s="151">
        <f t="shared" si="545"/>
        <v>3600</v>
      </c>
      <c r="Y955" s="151">
        <f t="shared" si="541"/>
        <v>6000</v>
      </c>
      <c r="Z955" s="155" t="s">
        <v>3341</v>
      </c>
      <c r="AA955" s="78" t="s">
        <v>3223</v>
      </c>
    </row>
    <row r="956" spans="1:27" s="156" customFormat="1" ht="37.5" x14ac:dyDescent="0.3">
      <c r="A956" s="359"/>
      <c r="B956" s="341"/>
      <c r="C956" s="153" t="s">
        <v>3388</v>
      </c>
      <c r="D956" s="153" t="s">
        <v>3389</v>
      </c>
      <c r="E956" s="154">
        <v>750</v>
      </c>
      <c r="F956" s="149">
        <v>3300</v>
      </c>
      <c r="G956" s="304">
        <v>2640</v>
      </c>
      <c r="H956" s="304"/>
      <c r="I956" s="261">
        <v>6600</v>
      </c>
      <c r="J956" s="250">
        <v>1.3</v>
      </c>
      <c r="K956" s="261">
        <v>6000</v>
      </c>
      <c r="L956" s="151">
        <v>7500</v>
      </c>
      <c r="M956" s="151">
        <v>9000</v>
      </c>
      <c r="N956" s="239">
        <v>1.3</v>
      </c>
      <c r="O956" s="45">
        <f t="shared" si="523"/>
        <v>3432</v>
      </c>
      <c r="P956" s="151">
        <v>7500</v>
      </c>
      <c r="Q956" s="151">
        <f t="shared" si="524"/>
        <v>7500</v>
      </c>
      <c r="R956" s="151">
        <f t="shared" si="525"/>
        <v>7500</v>
      </c>
      <c r="S956" s="151">
        <f t="shared" si="534"/>
        <v>4500</v>
      </c>
      <c r="T956" s="151">
        <f t="shared" si="542"/>
        <v>4500</v>
      </c>
      <c r="U956" s="151">
        <f t="shared" si="543"/>
        <v>4500</v>
      </c>
      <c r="V956" s="151">
        <f t="shared" si="544"/>
        <v>2700</v>
      </c>
      <c r="W956" s="151">
        <f t="shared" si="545"/>
        <v>2700</v>
      </c>
      <c r="X956" s="151">
        <f t="shared" si="545"/>
        <v>2700</v>
      </c>
      <c r="Y956" s="151">
        <f t="shared" si="541"/>
        <v>4500</v>
      </c>
      <c r="Z956" s="155" t="s">
        <v>3341</v>
      </c>
      <c r="AA956" s="78" t="s">
        <v>3223</v>
      </c>
    </row>
    <row r="957" spans="1:27" s="18" customFormat="1" ht="42.75" customHeight="1" x14ac:dyDescent="0.3">
      <c r="A957" s="359"/>
      <c r="B957" s="341"/>
      <c r="C957" s="153" t="s">
        <v>3389</v>
      </c>
      <c r="D957" s="153" t="s">
        <v>3390</v>
      </c>
      <c r="E957" s="129"/>
      <c r="F957" s="35"/>
      <c r="G957" s="258"/>
      <c r="H957" s="258"/>
      <c r="I957" s="258"/>
      <c r="J957" s="260"/>
      <c r="K957" s="258"/>
      <c r="L957" s="151"/>
      <c r="M957" s="103"/>
      <c r="N957" s="65"/>
      <c r="O957" s="45"/>
      <c r="P957" s="151"/>
      <c r="Q957" s="103"/>
      <c r="R957" s="103"/>
      <c r="S957" s="151"/>
      <c r="T957" s="151"/>
      <c r="U957" s="151"/>
      <c r="V957" s="151"/>
      <c r="W957" s="151"/>
      <c r="X957" s="151"/>
      <c r="Y957" s="151"/>
      <c r="Z957" s="48"/>
      <c r="AA957" s="206"/>
    </row>
    <row r="958" spans="1:27" s="18" customFormat="1" x14ac:dyDescent="0.3">
      <c r="A958" s="359"/>
      <c r="B958" s="341"/>
      <c r="C958" s="98"/>
      <c r="D958" s="153" t="s">
        <v>37</v>
      </c>
      <c r="E958" s="129">
        <v>700</v>
      </c>
      <c r="F958" s="35">
        <v>1900</v>
      </c>
      <c r="G958" s="258">
        <v>1520</v>
      </c>
      <c r="H958" s="258">
        <v>1700</v>
      </c>
      <c r="I958" s="258">
        <v>3800</v>
      </c>
      <c r="J958" s="260">
        <v>1.5</v>
      </c>
      <c r="K958" s="258">
        <v>4000</v>
      </c>
      <c r="L958" s="151">
        <v>5000</v>
      </c>
      <c r="M958" s="103">
        <v>6000</v>
      </c>
      <c r="N958" s="65">
        <v>1.5</v>
      </c>
      <c r="O958" s="45">
        <f t="shared" si="523"/>
        <v>2280</v>
      </c>
      <c r="P958" s="151">
        <v>5000</v>
      </c>
      <c r="Q958" s="103">
        <f t="shared" si="524"/>
        <v>5000</v>
      </c>
      <c r="R958" s="103">
        <f t="shared" si="525"/>
        <v>5000</v>
      </c>
      <c r="S958" s="151">
        <f t="shared" si="534"/>
        <v>3000</v>
      </c>
      <c r="T958" s="151">
        <f t="shared" ref="T958:T959" si="546">Q958*0.6</f>
        <v>3000</v>
      </c>
      <c r="U958" s="151">
        <f t="shared" ref="U958:U959" si="547">R958*0.6</f>
        <v>3000</v>
      </c>
      <c r="V958" s="151">
        <f t="shared" ref="V958:V959" si="548">S958*0.6</f>
        <v>1800</v>
      </c>
      <c r="W958" s="151">
        <f>T958*0.6</f>
        <v>1800</v>
      </c>
      <c r="X958" s="151">
        <f>U958*0.6</f>
        <v>1800</v>
      </c>
      <c r="Y958" s="151">
        <f t="shared" si="541"/>
        <v>3000</v>
      </c>
      <c r="Z958" s="48" t="s">
        <v>3341</v>
      </c>
      <c r="AA958" s="206"/>
    </row>
    <row r="959" spans="1:27" s="18" customFormat="1" x14ac:dyDescent="0.3">
      <c r="A959" s="359"/>
      <c r="B959" s="341"/>
      <c r="C959" s="98"/>
      <c r="D959" s="153" t="s">
        <v>38</v>
      </c>
      <c r="E959" s="129"/>
      <c r="F959" s="35">
        <v>1900</v>
      </c>
      <c r="G959" s="258">
        <v>1000</v>
      </c>
      <c r="H959" s="258">
        <v>1350</v>
      </c>
      <c r="I959" s="258">
        <v>3800</v>
      </c>
      <c r="J959" s="260">
        <v>1.7</v>
      </c>
      <c r="K959" s="258">
        <v>3200</v>
      </c>
      <c r="L959" s="151">
        <v>4000</v>
      </c>
      <c r="M959" s="103">
        <v>4800</v>
      </c>
      <c r="N959" s="65">
        <v>1.7</v>
      </c>
      <c r="O959" s="45">
        <f t="shared" si="523"/>
        <v>1700</v>
      </c>
      <c r="P959" s="151">
        <v>4000</v>
      </c>
      <c r="Q959" s="103">
        <f t="shared" si="524"/>
        <v>4000</v>
      </c>
      <c r="R959" s="103">
        <f t="shared" si="525"/>
        <v>4000</v>
      </c>
      <c r="S959" s="151">
        <f t="shared" si="534"/>
        <v>2400</v>
      </c>
      <c r="T959" s="151">
        <f t="shared" si="546"/>
        <v>2400</v>
      </c>
      <c r="U959" s="151">
        <f t="shared" si="547"/>
        <v>2400</v>
      </c>
      <c r="V959" s="151">
        <f t="shared" si="548"/>
        <v>1440</v>
      </c>
      <c r="W959" s="151">
        <f>T959*0.6</f>
        <v>1440</v>
      </c>
      <c r="X959" s="151">
        <f>U959*0.6</f>
        <v>1440</v>
      </c>
      <c r="Y959" s="151">
        <f t="shared" si="541"/>
        <v>2400</v>
      </c>
      <c r="Z959" s="48" t="s">
        <v>3341</v>
      </c>
      <c r="AA959" s="206"/>
    </row>
    <row r="960" spans="1:27" s="18" customFormat="1" ht="42" customHeight="1" x14ac:dyDescent="0.3">
      <c r="A960" s="359"/>
      <c r="B960" s="341"/>
      <c r="C960" s="153" t="s">
        <v>3390</v>
      </c>
      <c r="D960" s="153" t="s">
        <v>3391</v>
      </c>
      <c r="E960" s="129"/>
      <c r="F960" s="35"/>
      <c r="G960" s="258"/>
      <c r="H960" s="258"/>
      <c r="I960" s="258"/>
      <c r="J960" s="260"/>
      <c r="K960" s="258"/>
      <c r="L960" s="151"/>
      <c r="M960" s="103"/>
      <c r="N960" s="65"/>
      <c r="O960" s="45"/>
      <c r="P960" s="151"/>
      <c r="Q960" s="103"/>
      <c r="R960" s="103"/>
      <c r="S960" s="151"/>
      <c r="T960" s="151"/>
      <c r="U960" s="151"/>
      <c r="V960" s="151"/>
      <c r="W960" s="151"/>
      <c r="X960" s="151"/>
      <c r="Y960" s="151"/>
      <c r="Z960" s="48"/>
      <c r="AA960" s="206"/>
    </row>
    <row r="961" spans="1:27" s="18" customFormat="1" ht="18.75" customHeight="1" x14ac:dyDescent="0.3">
      <c r="A961" s="359"/>
      <c r="B961" s="341"/>
      <c r="C961" s="98"/>
      <c r="D961" s="98" t="s">
        <v>37</v>
      </c>
      <c r="E961" s="129">
        <v>500</v>
      </c>
      <c r="F961" s="35">
        <v>1500</v>
      </c>
      <c r="G961" s="258">
        <v>1200</v>
      </c>
      <c r="H961" s="258"/>
      <c r="I961" s="258">
        <v>3000</v>
      </c>
      <c r="J961" s="260">
        <v>1</v>
      </c>
      <c r="K961" s="258"/>
      <c r="L961" s="151"/>
      <c r="M961" s="103"/>
      <c r="N961" s="65">
        <v>1</v>
      </c>
      <c r="O961" s="45">
        <f t="shared" si="523"/>
        <v>1200</v>
      </c>
      <c r="P961" s="151">
        <f>P955-G955+G961</f>
        <v>8300</v>
      </c>
      <c r="Q961" s="103">
        <f t="shared" si="524"/>
        <v>8300</v>
      </c>
      <c r="R961" s="103">
        <f t="shared" si="525"/>
        <v>8300</v>
      </c>
      <c r="S961" s="151">
        <f t="shared" si="534"/>
        <v>4980</v>
      </c>
      <c r="T961" s="151">
        <f t="shared" ref="T961:T962" si="549">Q961*0.6</f>
        <v>4980</v>
      </c>
      <c r="U961" s="151">
        <f t="shared" ref="U961:U962" si="550">R961*0.6</f>
        <v>4980</v>
      </c>
      <c r="V961" s="151">
        <f t="shared" ref="V961:V962" si="551">S961*0.6</f>
        <v>2988</v>
      </c>
      <c r="W961" s="151">
        <f>T961*0.6</f>
        <v>2988</v>
      </c>
      <c r="X961" s="151">
        <f>U961*0.6</f>
        <v>2988</v>
      </c>
      <c r="Y961" s="151">
        <f t="shared" si="541"/>
        <v>4980</v>
      </c>
      <c r="Z961" s="48" t="s">
        <v>3341</v>
      </c>
      <c r="AA961" s="206"/>
    </row>
    <row r="962" spans="1:27" s="18" customFormat="1" x14ac:dyDescent="0.3">
      <c r="A962" s="359"/>
      <c r="B962" s="341"/>
      <c r="C962" s="98"/>
      <c r="D962" s="98" t="s">
        <v>38</v>
      </c>
      <c r="E962" s="129"/>
      <c r="F962" s="35">
        <v>1500</v>
      </c>
      <c r="G962" s="258">
        <v>700</v>
      </c>
      <c r="H962" s="258"/>
      <c r="I962" s="258">
        <v>3000</v>
      </c>
      <c r="J962" s="260">
        <v>1.4</v>
      </c>
      <c r="K962" s="258">
        <v>2800</v>
      </c>
      <c r="L962" s="151">
        <v>3500</v>
      </c>
      <c r="M962" s="103">
        <v>4200</v>
      </c>
      <c r="N962" s="65">
        <v>1.4</v>
      </c>
      <c r="O962" s="45">
        <f t="shared" si="523"/>
        <v>979.99999999999989</v>
      </c>
      <c r="P962" s="151">
        <v>3500</v>
      </c>
      <c r="Q962" s="103">
        <f t="shared" si="524"/>
        <v>3500</v>
      </c>
      <c r="R962" s="103">
        <f t="shared" si="525"/>
        <v>3500</v>
      </c>
      <c r="S962" s="151">
        <f t="shared" si="534"/>
        <v>2100</v>
      </c>
      <c r="T962" s="151">
        <f t="shared" si="549"/>
        <v>2100</v>
      </c>
      <c r="U962" s="151">
        <f t="shared" si="550"/>
        <v>2100</v>
      </c>
      <c r="V962" s="151">
        <f t="shared" si="551"/>
        <v>1260</v>
      </c>
      <c r="W962" s="151">
        <f>T962*0.6</f>
        <v>1260</v>
      </c>
      <c r="X962" s="151">
        <f>U962*0.6</f>
        <v>1260</v>
      </c>
      <c r="Y962" s="151">
        <f t="shared" si="541"/>
        <v>2100</v>
      </c>
      <c r="Z962" s="48" t="s">
        <v>3341</v>
      </c>
      <c r="AA962" s="206"/>
    </row>
    <row r="963" spans="1:27" s="156" customFormat="1" ht="37.5" x14ac:dyDescent="0.3">
      <c r="A963" s="359"/>
      <c r="B963" s="341"/>
      <c r="C963" s="153" t="s">
        <v>3391</v>
      </c>
      <c r="D963" s="153" t="s">
        <v>465</v>
      </c>
      <c r="E963" s="154"/>
      <c r="F963" s="149"/>
      <c r="G963" s="261"/>
      <c r="H963" s="261"/>
      <c r="I963" s="261"/>
      <c r="J963" s="250"/>
      <c r="K963" s="261"/>
      <c r="L963" s="151"/>
      <c r="M963" s="151"/>
      <c r="N963" s="239"/>
      <c r="O963" s="45"/>
      <c r="P963" s="151"/>
      <c r="Q963" s="151"/>
      <c r="R963" s="151"/>
      <c r="S963" s="151"/>
      <c r="T963" s="151"/>
      <c r="U963" s="151"/>
      <c r="V963" s="151"/>
      <c r="W963" s="151"/>
      <c r="X963" s="151"/>
      <c r="Y963" s="151"/>
      <c r="Z963" s="155"/>
      <c r="AA963" s="78"/>
    </row>
    <row r="964" spans="1:27" s="18" customFormat="1" ht="18.75" customHeight="1" x14ac:dyDescent="0.3">
      <c r="A964" s="359"/>
      <c r="B964" s="341"/>
      <c r="C964" s="98"/>
      <c r="D964" s="98" t="s">
        <v>37</v>
      </c>
      <c r="E964" s="129">
        <v>350</v>
      </c>
      <c r="F964" s="35">
        <v>1300</v>
      </c>
      <c r="G964" s="258">
        <v>1040</v>
      </c>
      <c r="H964" s="258"/>
      <c r="I964" s="258">
        <v>2600</v>
      </c>
      <c r="J964" s="260">
        <v>1</v>
      </c>
      <c r="K964" s="258"/>
      <c r="L964" s="151"/>
      <c r="M964" s="103"/>
      <c r="N964" s="65">
        <v>1</v>
      </c>
      <c r="O964" s="45">
        <f t="shared" si="523"/>
        <v>1040</v>
      </c>
      <c r="P964" s="151">
        <f>P955-G955+G964</f>
        <v>8140</v>
      </c>
      <c r="Q964" s="103">
        <f t="shared" si="524"/>
        <v>8140</v>
      </c>
      <c r="R964" s="103">
        <f t="shared" si="525"/>
        <v>8140</v>
      </c>
      <c r="S964" s="151">
        <f t="shared" si="534"/>
        <v>4884</v>
      </c>
      <c r="T964" s="151">
        <f t="shared" ref="T964:T965" si="552">Q964*0.6</f>
        <v>4884</v>
      </c>
      <c r="U964" s="151">
        <f t="shared" ref="U964:U965" si="553">R964*0.6</f>
        <v>4884</v>
      </c>
      <c r="V964" s="151">
        <f t="shared" ref="V964:V965" si="554">S964*0.6</f>
        <v>2930.4</v>
      </c>
      <c r="W964" s="151">
        <f>T964*0.6</f>
        <v>2930.4</v>
      </c>
      <c r="X964" s="151">
        <f>U964*0.6</f>
        <v>2930.4</v>
      </c>
      <c r="Y964" s="151">
        <f t="shared" si="541"/>
        <v>4884</v>
      </c>
      <c r="Z964" s="48" t="s">
        <v>3341</v>
      </c>
      <c r="AA964" s="206"/>
    </row>
    <row r="965" spans="1:27" s="18" customFormat="1" ht="18.75" customHeight="1" x14ac:dyDescent="0.3">
      <c r="A965" s="359"/>
      <c r="B965" s="341"/>
      <c r="C965" s="98"/>
      <c r="D965" s="98" t="s">
        <v>38</v>
      </c>
      <c r="E965" s="129"/>
      <c r="F965" s="35">
        <v>1300</v>
      </c>
      <c r="G965" s="258">
        <v>700</v>
      </c>
      <c r="H965" s="258"/>
      <c r="I965" s="258">
        <v>2600</v>
      </c>
      <c r="J965" s="260">
        <v>1</v>
      </c>
      <c r="K965" s="258"/>
      <c r="L965" s="151"/>
      <c r="M965" s="103"/>
      <c r="N965" s="65">
        <v>1</v>
      </c>
      <c r="O965" s="45">
        <f t="shared" si="523"/>
        <v>700</v>
      </c>
      <c r="P965" s="151">
        <f>P955-G955+G965</f>
        <v>7800</v>
      </c>
      <c r="Q965" s="103">
        <f t="shared" si="524"/>
        <v>7800</v>
      </c>
      <c r="R965" s="103">
        <f t="shared" si="525"/>
        <v>7800</v>
      </c>
      <c r="S965" s="151">
        <f t="shared" si="534"/>
        <v>4680</v>
      </c>
      <c r="T965" s="151">
        <f t="shared" si="552"/>
        <v>4680</v>
      </c>
      <c r="U965" s="151">
        <f t="shared" si="553"/>
        <v>4680</v>
      </c>
      <c r="V965" s="151">
        <f t="shared" si="554"/>
        <v>2808</v>
      </c>
      <c r="W965" s="151">
        <f>T965*0.6</f>
        <v>2808</v>
      </c>
      <c r="X965" s="151">
        <f>U965*0.6</f>
        <v>2808</v>
      </c>
      <c r="Y965" s="151">
        <f t="shared" si="541"/>
        <v>4680</v>
      </c>
      <c r="Z965" s="48" t="s">
        <v>3341</v>
      </c>
      <c r="AA965" s="206"/>
    </row>
    <row r="966" spans="1:27" s="18" customFormat="1" ht="40.5" customHeight="1" x14ac:dyDescent="0.3">
      <c r="A966" s="359"/>
      <c r="B966" s="341"/>
      <c r="C966" s="98" t="s">
        <v>465</v>
      </c>
      <c r="D966" s="98" t="s">
        <v>466</v>
      </c>
      <c r="E966" s="129"/>
      <c r="F966" s="35"/>
      <c r="G966" s="258"/>
      <c r="H966" s="258"/>
      <c r="I966" s="258"/>
      <c r="J966" s="260"/>
      <c r="K966" s="258"/>
      <c r="L966" s="151"/>
      <c r="M966" s="103"/>
      <c r="N966" s="65"/>
      <c r="O966" s="45"/>
      <c r="P966" s="151"/>
      <c r="Q966" s="103"/>
      <c r="R966" s="103"/>
      <c r="S966" s="151"/>
      <c r="T966" s="151"/>
      <c r="U966" s="151"/>
      <c r="V966" s="151"/>
      <c r="W966" s="151"/>
      <c r="X966" s="151"/>
      <c r="Y966" s="151"/>
      <c r="Z966" s="48"/>
      <c r="AA966" s="206"/>
    </row>
    <row r="967" spans="1:27" s="18" customFormat="1" x14ac:dyDescent="0.3">
      <c r="A967" s="359"/>
      <c r="B967" s="341"/>
      <c r="C967" s="98"/>
      <c r="D967" s="98" t="s">
        <v>37</v>
      </c>
      <c r="E967" s="129">
        <v>240</v>
      </c>
      <c r="F967" s="35">
        <v>500</v>
      </c>
      <c r="G967" s="258">
        <v>400</v>
      </c>
      <c r="H967" s="258"/>
      <c r="I967" s="258">
        <v>1000</v>
      </c>
      <c r="J967" s="260">
        <v>1.6</v>
      </c>
      <c r="K967" s="258">
        <v>1040</v>
      </c>
      <c r="L967" s="151">
        <v>1300</v>
      </c>
      <c r="M967" s="103">
        <v>1560</v>
      </c>
      <c r="N967" s="65">
        <v>1.6</v>
      </c>
      <c r="O967" s="45">
        <f t="shared" si="523"/>
        <v>640</v>
      </c>
      <c r="P967" s="151">
        <v>1300</v>
      </c>
      <c r="Q967" s="103">
        <f t="shared" si="524"/>
        <v>1300</v>
      </c>
      <c r="R967" s="103">
        <f t="shared" si="525"/>
        <v>1300</v>
      </c>
      <c r="S967" s="151">
        <f t="shared" si="534"/>
        <v>780</v>
      </c>
      <c r="T967" s="151">
        <f t="shared" ref="T967:T968" si="555">Q967*0.6</f>
        <v>780</v>
      </c>
      <c r="U967" s="151">
        <f t="shared" ref="U967:U968" si="556">R967*0.6</f>
        <v>780</v>
      </c>
      <c r="V967" s="151">
        <f t="shared" ref="V967:V968" si="557">S967*0.6</f>
        <v>468</v>
      </c>
      <c r="W967" s="151">
        <f>T967*0.6</f>
        <v>468</v>
      </c>
      <c r="X967" s="151">
        <f>U967*0.6</f>
        <v>468</v>
      </c>
      <c r="Y967" s="151">
        <f t="shared" si="541"/>
        <v>780</v>
      </c>
      <c r="Z967" s="48" t="s">
        <v>3341</v>
      </c>
      <c r="AA967" s="206"/>
    </row>
    <row r="968" spans="1:27" s="18" customFormat="1" x14ac:dyDescent="0.3">
      <c r="A968" s="359"/>
      <c r="B968" s="341"/>
      <c r="C968" s="98"/>
      <c r="D968" s="98" t="s">
        <v>38</v>
      </c>
      <c r="E968" s="129"/>
      <c r="F968" s="35">
        <v>500</v>
      </c>
      <c r="G968" s="258">
        <v>270</v>
      </c>
      <c r="H968" s="258"/>
      <c r="I968" s="258">
        <v>1000</v>
      </c>
      <c r="J968" s="260">
        <v>1.7</v>
      </c>
      <c r="K968" s="258">
        <v>800</v>
      </c>
      <c r="L968" s="151">
        <v>1000</v>
      </c>
      <c r="M968" s="103">
        <v>1200</v>
      </c>
      <c r="N968" s="65">
        <v>1.7</v>
      </c>
      <c r="O968" s="45">
        <f t="shared" si="523"/>
        <v>459</v>
      </c>
      <c r="P968" s="151">
        <v>1000</v>
      </c>
      <c r="Q968" s="103">
        <f t="shared" si="524"/>
        <v>1000</v>
      </c>
      <c r="R968" s="103">
        <f t="shared" si="525"/>
        <v>1000</v>
      </c>
      <c r="S968" s="151">
        <f t="shared" si="534"/>
        <v>600</v>
      </c>
      <c r="T968" s="151">
        <f t="shared" si="555"/>
        <v>600</v>
      </c>
      <c r="U968" s="151">
        <f t="shared" si="556"/>
        <v>600</v>
      </c>
      <c r="V968" s="151">
        <f t="shared" si="557"/>
        <v>360</v>
      </c>
      <c r="W968" s="151">
        <f>T968*0.6</f>
        <v>360</v>
      </c>
      <c r="X968" s="151">
        <f>U968*0.6</f>
        <v>360</v>
      </c>
      <c r="Y968" s="151">
        <f t="shared" si="541"/>
        <v>600</v>
      </c>
      <c r="Z968" s="48" t="s">
        <v>3341</v>
      </c>
      <c r="AA968" s="206"/>
    </row>
    <row r="969" spans="1:27" s="156" customFormat="1" ht="37.5" x14ac:dyDescent="0.3">
      <c r="A969" s="359"/>
      <c r="B969" s="341"/>
      <c r="C969" s="153" t="s">
        <v>466</v>
      </c>
      <c r="D969" s="153" t="s">
        <v>3392</v>
      </c>
      <c r="E969" s="154"/>
      <c r="F969" s="149"/>
      <c r="G969" s="261"/>
      <c r="H969" s="261"/>
      <c r="I969" s="261"/>
      <c r="J969" s="250"/>
      <c r="K969" s="261"/>
      <c r="L969" s="151"/>
      <c r="M969" s="151"/>
      <c r="N969" s="239"/>
      <c r="O969" s="45"/>
      <c r="P969" s="151"/>
      <c r="Q969" s="151"/>
      <c r="R969" s="151"/>
      <c r="S969" s="151"/>
      <c r="T969" s="151"/>
      <c r="U969" s="151"/>
      <c r="V969" s="151"/>
      <c r="W969" s="151"/>
      <c r="X969" s="151"/>
      <c r="Y969" s="151"/>
      <c r="Z969" s="155"/>
      <c r="AA969" s="78"/>
    </row>
    <row r="970" spans="1:27" s="18" customFormat="1" x14ac:dyDescent="0.3">
      <c r="A970" s="359"/>
      <c r="B970" s="341"/>
      <c r="C970" s="98"/>
      <c r="D970" s="98" t="s">
        <v>37</v>
      </c>
      <c r="E970" s="129"/>
      <c r="F970" s="35"/>
      <c r="G970" s="258">
        <v>400</v>
      </c>
      <c r="H970" s="258"/>
      <c r="I970" s="258"/>
      <c r="J970" s="260"/>
      <c r="K970" s="258"/>
      <c r="L970" s="151"/>
      <c r="M970" s="103"/>
      <c r="N970" s="65"/>
      <c r="O970" s="45"/>
      <c r="P970" s="151">
        <f>P955-G955+G970</f>
        <v>7500</v>
      </c>
      <c r="Q970" s="103"/>
      <c r="R970" s="103"/>
      <c r="S970" s="151">
        <f t="shared" si="534"/>
        <v>4500</v>
      </c>
      <c r="T970" s="151">
        <f t="shared" ref="T970:T971" si="558">Q970*0.6</f>
        <v>0</v>
      </c>
      <c r="U970" s="151">
        <f t="shared" ref="U970:U971" si="559">R970*0.6</f>
        <v>0</v>
      </c>
      <c r="V970" s="151">
        <f t="shared" ref="V970:V971" si="560">S970*0.6</f>
        <v>2700</v>
      </c>
      <c r="W970" s="151">
        <f>T970*0.6</f>
        <v>0</v>
      </c>
      <c r="X970" s="151">
        <f>U970*0.6</f>
        <v>0</v>
      </c>
      <c r="Y970" s="151">
        <f t="shared" si="541"/>
        <v>4500</v>
      </c>
      <c r="Z970" s="48" t="s">
        <v>605</v>
      </c>
      <c r="AA970" s="206"/>
    </row>
    <row r="971" spans="1:27" s="18" customFormat="1" x14ac:dyDescent="0.3">
      <c r="A971" s="359"/>
      <c r="B971" s="341"/>
      <c r="C971" s="98"/>
      <c r="D971" s="98" t="s">
        <v>38</v>
      </c>
      <c r="E971" s="129"/>
      <c r="F971" s="35"/>
      <c r="G971" s="258">
        <v>270</v>
      </c>
      <c r="H971" s="258"/>
      <c r="I971" s="258"/>
      <c r="J971" s="260"/>
      <c r="K971" s="258"/>
      <c r="L971" s="151"/>
      <c r="M971" s="103"/>
      <c r="N971" s="65"/>
      <c r="O971" s="45"/>
      <c r="P971" s="151">
        <f>P955-G955+G971</f>
        <v>7370</v>
      </c>
      <c r="Q971" s="103"/>
      <c r="R971" s="103"/>
      <c r="S971" s="151">
        <f t="shared" si="534"/>
        <v>4422</v>
      </c>
      <c r="T971" s="151">
        <f t="shared" si="558"/>
        <v>0</v>
      </c>
      <c r="U971" s="151">
        <f t="shared" si="559"/>
        <v>0</v>
      </c>
      <c r="V971" s="151">
        <f t="shared" si="560"/>
        <v>2653.2</v>
      </c>
      <c r="W971" s="151">
        <f>T971*0.6</f>
        <v>0</v>
      </c>
      <c r="X971" s="151">
        <f>U971*0.6</f>
        <v>0</v>
      </c>
      <c r="Y971" s="151">
        <f t="shared" si="541"/>
        <v>4422</v>
      </c>
      <c r="Z971" s="48" t="s">
        <v>605</v>
      </c>
      <c r="AA971" s="206"/>
    </row>
    <row r="972" spans="1:27" s="156" customFormat="1" ht="37.5" x14ac:dyDescent="0.3">
      <c r="A972" s="359"/>
      <c r="B972" s="341"/>
      <c r="C972" s="153" t="s">
        <v>3392</v>
      </c>
      <c r="D972" s="153" t="s">
        <v>3393</v>
      </c>
      <c r="E972" s="154"/>
      <c r="F972" s="149"/>
      <c r="G972" s="261"/>
      <c r="H972" s="261"/>
      <c r="I972" s="261"/>
      <c r="J972" s="250"/>
      <c r="K972" s="261"/>
      <c r="L972" s="151"/>
      <c r="M972" s="151"/>
      <c r="N972" s="239"/>
      <c r="O972" s="45"/>
      <c r="P972" s="151"/>
      <c r="Q972" s="151"/>
      <c r="R972" s="151"/>
      <c r="S972" s="151"/>
      <c r="T972" s="151"/>
      <c r="U972" s="151"/>
      <c r="V972" s="151"/>
      <c r="W972" s="151"/>
      <c r="X972" s="151"/>
      <c r="Y972" s="151"/>
      <c r="Z972" s="155"/>
      <c r="AA972" s="78"/>
    </row>
    <row r="973" spans="1:27" s="18" customFormat="1" x14ac:dyDescent="0.3">
      <c r="A973" s="359"/>
      <c r="B973" s="341"/>
      <c r="C973" s="98"/>
      <c r="D973" s="98" t="s">
        <v>37</v>
      </c>
      <c r="E973" s="129">
        <v>150</v>
      </c>
      <c r="F973" s="35">
        <v>500</v>
      </c>
      <c r="G973" s="258">
        <v>400</v>
      </c>
      <c r="H973" s="258"/>
      <c r="I973" s="258">
        <v>1000</v>
      </c>
      <c r="J973" s="260">
        <v>1.5</v>
      </c>
      <c r="K973" s="258">
        <v>1040</v>
      </c>
      <c r="L973" s="151">
        <v>1300</v>
      </c>
      <c r="M973" s="103">
        <v>1560</v>
      </c>
      <c r="N973" s="65">
        <v>1.5</v>
      </c>
      <c r="O973" s="45">
        <f t="shared" si="523"/>
        <v>600</v>
      </c>
      <c r="P973" s="151">
        <v>1300</v>
      </c>
      <c r="Q973" s="103">
        <f t="shared" si="524"/>
        <v>1300</v>
      </c>
      <c r="R973" s="103">
        <f t="shared" si="525"/>
        <v>1300</v>
      </c>
      <c r="S973" s="151">
        <f t="shared" si="534"/>
        <v>780</v>
      </c>
      <c r="T973" s="151">
        <f t="shared" ref="T973:T975" si="561">Q973*0.6</f>
        <v>780</v>
      </c>
      <c r="U973" s="151">
        <f t="shared" ref="U973:U975" si="562">R973*0.6</f>
        <v>780</v>
      </c>
      <c r="V973" s="151">
        <f t="shared" ref="V973:V975" si="563">S973*0.6</f>
        <v>468</v>
      </c>
      <c r="W973" s="151">
        <f t="shared" ref="W973:X975" si="564">T973*0.6</f>
        <v>468</v>
      </c>
      <c r="X973" s="151">
        <f t="shared" si="564"/>
        <v>468</v>
      </c>
      <c r="Y973" s="151">
        <f t="shared" si="541"/>
        <v>780</v>
      </c>
      <c r="Z973" s="48" t="s">
        <v>3341</v>
      </c>
      <c r="AA973" s="206"/>
    </row>
    <row r="974" spans="1:27" s="18" customFormat="1" x14ac:dyDescent="0.3">
      <c r="A974" s="359"/>
      <c r="B974" s="341"/>
      <c r="C974" s="98"/>
      <c r="D974" s="98" t="s">
        <v>38</v>
      </c>
      <c r="E974" s="129"/>
      <c r="F974" s="35">
        <v>500</v>
      </c>
      <c r="G974" s="258">
        <v>270</v>
      </c>
      <c r="H974" s="258"/>
      <c r="I974" s="258">
        <v>1000</v>
      </c>
      <c r="J974" s="260">
        <v>1.5</v>
      </c>
      <c r="K974" s="258">
        <v>800</v>
      </c>
      <c r="L974" s="151">
        <v>1000</v>
      </c>
      <c r="M974" s="103">
        <v>1200</v>
      </c>
      <c r="N974" s="65">
        <v>1.5</v>
      </c>
      <c r="O974" s="45">
        <f t="shared" si="523"/>
        <v>405</v>
      </c>
      <c r="P974" s="151">
        <v>1000</v>
      </c>
      <c r="Q974" s="103">
        <f t="shared" si="524"/>
        <v>1000</v>
      </c>
      <c r="R974" s="103">
        <f t="shared" si="525"/>
        <v>1000</v>
      </c>
      <c r="S974" s="151">
        <f t="shared" si="534"/>
        <v>600</v>
      </c>
      <c r="T974" s="151">
        <f t="shared" si="561"/>
        <v>600</v>
      </c>
      <c r="U974" s="151">
        <f t="shared" si="562"/>
        <v>600</v>
      </c>
      <c r="V974" s="151">
        <f t="shared" si="563"/>
        <v>360</v>
      </c>
      <c r="W974" s="151">
        <f t="shared" si="564"/>
        <v>360</v>
      </c>
      <c r="X974" s="151">
        <f t="shared" si="564"/>
        <v>360</v>
      </c>
      <c r="Y974" s="151">
        <f t="shared" si="541"/>
        <v>600</v>
      </c>
      <c r="Z974" s="48" t="s">
        <v>3341</v>
      </c>
      <c r="AA974" s="206"/>
    </row>
    <row r="975" spans="1:27" s="18" customFormat="1" ht="37.5" x14ac:dyDescent="0.3">
      <c r="A975" s="359"/>
      <c r="B975" s="341"/>
      <c r="C975" s="153" t="s">
        <v>3393</v>
      </c>
      <c r="D975" s="98" t="s">
        <v>467</v>
      </c>
      <c r="E975" s="129">
        <v>240</v>
      </c>
      <c r="F975" s="35">
        <v>650</v>
      </c>
      <c r="G975" s="258">
        <v>520</v>
      </c>
      <c r="H975" s="258"/>
      <c r="I975" s="258">
        <v>1300</v>
      </c>
      <c r="J975" s="260">
        <v>1.5</v>
      </c>
      <c r="K975" s="258">
        <v>1360</v>
      </c>
      <c r="L975" s="151">
        <v>1700</v>
      </c>
      <c r="M975" s="103">
        <v>2040</v>
      </c>
      <c r="N975" s="65">
        <v>1.5</v>
      </c>
      <c r="O975" s="45">
        <f t="shared" si="523"/>
        <v>780</v>
      </c>
      <c r="P975" s="151">
        <v>1700</v>
      </c>
      <c r="Q975" s="103">
        <f t="shared" si="524"/>
        <v>1700</v>
      </c>
      <c r="R975" s="103">
        <f t="shared" si="525"/>
        <v>1700</v>
      </c>
      <c r="S975" s="151">
        <f t="shared" si="534"/>
        <v>1020</v>
      </c>
      <c r="T975" s="151">
        <f t="shared" si="561"/>
        <v>1020</v>
      </c>
      <c r="U975" s="151">
        <f t="shared" si="562"/>
        <v>1020</v>
      </c>
      <c r="V975" s="151">
        <f t="shared" si="563"/>
        <v>612</v>
      </c>
      <c r="W975" s="151">
        <f t="shared" si="564"/>
        <v>612</v>
      </c>
      <c r="X975" s="151">
        <f t="shared" si="564"/>
        <v>612</v>
      </c>
      <c r="Y975" s="151">
        <f t="shared" si="541"/>
        <v>1020</v>
      </c>
      <c r="Z975" s="48" t="s">
        <v>3341</v>
      </c>
      <c r="AA975" s="206" t="s">
        <v>3223</v>
      </c>
    </row>
    <row r="976" spans="1:27" s="18" customFormat="1" x14ac:dyDescent="0.3">
      <c r="A976" s="359"/>
      <c r="B976" s="341"/>
      <c r="C976" s="98" t="s">
        <v>468</v>
      </c>
      <c r="D976" s="98" t="s">
        <v>469</v>
      </c>
      <c r="E976" s="129"/>
      <c r="F976" s="35"/>
      <c r="G976" s="258"/>
      <c r="H976" s="258"/>
      <c r="I976" s="258"/>
      <c r="J976" s="260"/>
      <c r="K976" s="258"/>
      <c r="L976" s="151"/>
      <c r="M976" s="103"/>
      <c r="N976" s="65"/>
      <c r="O976" s="45"/>
      <c r="P976" s="151"/>
      <c r="Q976" s="103"/>
      <c r="R976" s="103"/>
      <c r="S976" s="151"/>
      <c r="T976" s="151"/>
      <c r="U976" s="151"/>
      <c r="V976" s="151"/>
      <c r="W976" s="151"/>
      <c r="X976" s="151"/>
      <c r="Y976" s="151"/>
      <c r="Z976" s="48"/>
      <c r="AA976" s="206"/>
    </row>
    <row r="977" spans="1:27" s="18" customFormat="1" ht="37.5" x14ac:dyDescent="0.3">
      <c r="A977" s="359"/>
      <c r="B977" s="341"/>
      <c r="C977" s="98"/>
      <c r="D977" s="98" t="s">
        <v>37</v>
      </c>
      <c r="E977" s="129">
        <v>150</v>
      </c>
      <c r="F977" s="35">
        <v>275</v>
      </c>
      <c r="G977" s="258">
        <v>220</v>
      </c>
      <c r="H977" s="258"/>
      <c r="I977" s="258">
        <v>550</v>
      </c>
      <c r="J977" s="260">
        <v>2</v>
      </c>
      <c r="K977" s="258">
        <v>960</v>
      </c>
      <c r="L977" s="151">
        <v>1200</v>
      </c>
      <c r="M977" s="103">
        <v>1440</v>
      </c>
      <c r="N977" s="65">
        <v>2</v>
      </c>
      <c r="O977" s="45">
        <f t="shared" ref="O977:O1051" si="565">G977*N977</f>
        <v>440</v>
      </c>
      <c r="P977" s="151">
        <v>1200</v>
      </c>
      <c r="Q977" s="103">
        <f t="shared" ref="Q977:Q1051" si="566">P977</f>
        <v>1200</v>
      </c>
      <c r="R977" s="103">
        <f t="shared" ref="R977:R1051" si="567">P977</f>
        <v>1200</v>
      </c>
      <c r="S977" s="151">
        <f t="shared" si="534"/>
        <v>720</v>
      </c>
      <c r="T977" s="151">
        <f t="shared" ref="T977:T978" si="568">Q977*0.6</f>
        <v>720</v>
      </c>
      <c r="U977" s="151">
        <f t="shared" ref="U977:U978" si="569">R977*0.6</f>
        <v>720</v>
      </c>
      <c r="V977" s="151">
        <f t="shared" ref="V977:V978" si="570">S977*0.6</f>
        <v>432</v>
      </c>
      <c r="W977" s="151">
        <f>T977*0.6</f>
        <v>432</v>
      </c>
      <c r="X977" s="151">
        <f>U977*0.6</f>
        <v>432</v>
      </c>
      <c r="Y977" s="151">
        <f t="shared" si="541"/>
        <v>720</v>
      </c>
      <c r="Z977" s="48" t="s">
        <v>3341</v>
      </c>
      <c r="AA977" s="206" t="s">
        <v>3223</v>
      </c>
    </row>
    <row r="978" spans="1:27" s="18" customFormat="1" ht="37.5" x14ac:dyDescent="0.3">
      <c r="A978" s="360"/>
      <c r="B978" s="342"/>
      <c r="C978" s="98"/>
      <c r="D978" s="98" t="s">
        <v>38</v>
      </c>
      <c r="E978" s="129"/>
      <c r="F978" s="35">
        <v>275</v>
      </c>
      <c r="G978" s="258">
        <v>150</v>
      </c>
      <c r="H978" s="258"/>
      <c r="I978" s="258">
        <v>550</v>
      </c>
      <c r="J978" s="260">
        <v>2</v>
      </c>
      <c r="K978" s="258">
        <v>600</v>
      </c>
      <c r="L978" s="151">
        <v>750</v>
      </c>
      <c r="M978" s="103">
        <v>900</v>
      </c>
      <c r="N978" s="65">
        <v>2</v>
      </c>
      <c r="O978" s="45">
        <f t="shared" si="565"/>
        <v>300</v>
      </c>
      <c r="P978" s="151">
        <v>750</v>
      </c>
      <c r="Q978" s="103">
        <f t="shared" si="566"/>
        <v>750</v>
      </c>
      <c r="R978" s="103">
        <f t="shared" si="567"/>
        <v>750</v>
      </c>
      <c r="S978" s="151">
        <f t="shared" si="534"/>
        <v>450</v>
      </c>
      <c r="T978" s="151">
        <f t="shared" si="568"/>
        <v>450</v>
      </c>
      <c r="U978" s="151">
        <f t="shared" si="569"/>
        <v>450</v>
      </c>
      <c r="V978" s="151">
        <f t="shared" si="570"/>
        <v>270</v>
      </c>
      <c r="W978" s="151">
        <f>T978*0.6</f>
        <v>270</v>
      </c>
      <c r="X978" s="151">
        <f>U978*0.6</f>
        <v>270</v>
      </c>
      <c r="Y978" s="151">
        <f t="shared" si="541"/>
        <v>450</v>
      </c>
      <c r="Z978" s="48" t="s">
        <v>3341</v>
      </c>
      <c r="AA978" s="206" t="s">
        <v>3223</v>
      </c>
    </row>
    <row r="979" spans="1:27" s="18" customFormat="1" ht="43.5" customHeight="1" x14ac:dyDescent="0.3">
      <c r="A979" s="358">
        <v>2</v>
      </c>
      <c r="B979" s="340" t="s">
        <v>2657</v>
      </c>
      <c r="C979" s="98" t="s">
        <v>470</v>
      </c>
      <c r="D979" s="98" t="s">
        <v>2658</v>
      </c>
      <c r="E979" s="129"/>
      <c r="F979" s="35">
        <v>600</v>
      </c>
      <c r="G979" s="258"/>
      <c r="H979" s="258"/>
      <c r="I979" s="258"/>
      <c r="J979" s="260"/>
      <c r="K979" s="258"/>
      <c r="L979" s="151"/>
      <c r="M979" s="103"/>
      <c r="N979" s="65"/>
      <c r="O979" s="45"/>
      <c r="P979" s="151"/>
      <c r="Q979" s="103"/>
      <c r="R979" s="103"/>
      <c r="S979" s="151"/>
      <c r="T979" s="151"/>
      <c r="U979" s="151"/>
      <c r="V979" s="151"/>
      <c r="W979" s="151"/>
      <c r="X979" s="151"/>
      <c r="Y979" s="151"/>
      <c r="Z979" s="48"/>
      <c r="AA979" s="98"/>
    </row>
    <row r="980" spans="1:27" s="18" customFormat="1" ht="18.75" customHeight="1" x14ac:dyDescent="0.3">
      <c r="A980" s="359"/>
      <c r="B980" s="341"/>
      <c r="C980" s="98"/>
      <c r="D980" s="98" t="s">
        <v>37</v>
      </c>
      <c r="E980" s="129"/>
      <c r="F980" s="35"/>
      <c r="G980" s="258">
        <v>720</v>
      </c>
      <c r="H980" s="258"/>
      <c r="I980" s="258"/>
      <c r="J980" s="260">
        <v>1</v>
      </c>
      <c r="K980" s="258"/>
      <c r="L980" s="151"/>
      <c r="M980" s="103"/>
      <c r="N980" s="65">
        <v>1</v>
      </c>
      <c r="O980" s="45">
        <f t="shared" si="565"/>
        <v>720</v>
      </c>
      <c r="P980" s="151">
        <f>P983-G983+G980</f>
        <v>1420</v>
      </c>
      <c r="Q980" s="103">
        <f t="shared" si="566"/>
        <v>1420</v>
      </c>
      <c r="R980" s="103">
        <f t="shared" si="567"/>
        <v>1420</v>
      </c>
      <c r="S980" s="151">
        <f t="shared" si="534"/>
        <v>852</v>
      </c>
      <c r="T980" s="151">
        <f t="shared" ref="T980:T981" si="571">Q980*0.6</f>
        <v>852</v>
      </c>
      <c r="U980" s="151">
        <f t="shared" ref="U980:U981" si="572">R980*0.6</f>
        <v>852</v>
      </c>
      <c r="V980" s="151">
        <f t="shared" ref="V980:V981" si="573">S980*0.6</f>
        <v>511.2</v>
      </c>
      <c r="W980" s="151">
        <f>T980*0.6</f>
        <v>511.2</v>
      </c>
      <c r="X980" s="151">
        <f>U980*0.6</f>
        <v>511.2</v>
      </c>
      <c r="Y980" s="151">
        <f t="shared" si="541"/>
        <v>852</v>
      </c>
      <c r="Z980" s="48" t="s">
        <v>3341</v>
      </c>
      <c r="AA980" s="206"/>
    </row>
    <row r="981" spans="1:27" s="18" customFormat="1" x14ac:dyDescent="0.3">
      <c r="A981" s="359"/>
      <c r="B981" s="341"/>
      <c r="C981" s="98"/>
      <c r="D981" s="98" t="s">
        <v>38</v>
      </c>
      <c r="E981" s="129"/>
      <c r="F981" s="35"/>
      <c r="G981" s="258">
        <f>G980*2/3</f>
        <v>480</v>
      </c>
      <c r="H981" s="258"/>
      <c r="I981" s="258"/>
      <c r="J981" s="260">
        <v>1.4</v>
      </c>
      <c r="K981" s="258">
        <v>960</v>
      </c>
      <c r="L981" s="151">
        <v>1200</v>
      </c>
      <c r="M981" s="103">
        <v>1440</v>
      </c>
      <c r="N981" s="65">
        <v>1.4</v>
      </c>
      <c r="O981" s="45">
        <f t="shared" si="565"/>
        <v>672</v>
      </c>
      <c r="P981" s="151">
        <v>1200</v>
      </c>
      <c r="Q981" s="103">
        <f t="shared" si="566"/>
        <v>1200</v>
      </c>
      <c r="R981" s="103">
        <f t="shared" si="567"/>
        <v>1200</v>
      </c>
      <c r="S981" s="151">
        <f t="shared" si="534"/>
        <v>720</v>
      </c>
      <c r="T981" s="151">
        <f t="shared" si="571"/>
        <v>720</v>
      </c>
      <c r="U981" s="151">
        <f t="shared" si="572"/>
        <v>720</v>
      </c>
      <c r="V981" s="151">
        <f t="shared" si="573"/>
        <v>432</v>
      </c>
      <c r="W981" s="151">
        <f>T981*0.6</f>
        <v>432</v>
      </c>
      <c r="X981" s="151">
        <f>U981*0.6</f>
        <v>432</v>
      </c>
      <c r="Y981" s="151">
        <f t="shared" si="541"/>
        <v>720</v>
      </c>
      <c r="Z981" s="48" t="s">
        <v>3341</v>
      </c>
      <c r="AA981" s="206"/>
    </row>
    <row r="982" spans="1:27" s="18" customFormat="1" ht="42" customHeight="1" x14ac:dyDescent="0.3">
      <c r="A982" s="359"/>
      <c r="B982" s="341"/>
      <c r="C982" s="98" t="s">
        <v>471</v>
      </c>
      <c r="D982" s="98" t="s">
        <v>472</v>
      </c>
      <c r="E982" s="129"/>
      <c r="F982" s="35">
        <v>500</v>
      </c>
      <c r="G982" s="258"/>
      <c r="H982" s="258"/>
      <c r="I982" s="258"/>
      <c r="J982" s="260"/>
      <c r="K982" s="258"/>
      <c r="L982" s="151"/>
      <c r="M982" s="103"/>
      <c r="N982" s="65"/>
      <c r="O982" s="45"/>
      <c r="P982" s="151"/>
      <c r="Q982" s="103"/>
      <c r="R982" s="103"/>
      <c r="S982" s="151"/>
      <c r="T982" s="151"/>
      <c r="U982" s="151"/>
      <c r="V982" s="151"/>
      <c r="W982" s="151"/>
      <c r="X982" s="151"/>
      <c r="Y982" s="151"/>
      <c r="Z982" s="48"/>
      <c r="AA982" s="98" t="s">
        <v>108</v>
      </c>
    </row>
    <row r="983" spans="1:27" s="18" customFormat="1" ht="18.75" customHeight="1" x14ac:dyDescent="0.3">
      <c r="A983" s="359"/>
      <c r="B983" s="341"/>
      <c r="C983" s="98"/>
      <c r="D983" s="98" t="s">
        <v>37</v>
      </c>
      <c r="E983" s="129"/>
      <c r="F983" s="35"/>
      <c r="G983" s="258">
        <v>600</v>
      </c>
      <c r="H983" s="258"/>
      <c r="I983" s="258">
        <v>1000</v>
      </c>
      <c r="J983" s="260">
        <v>1.2</v>
      </c>
      <c r="K983" s="258">
        <v>1040</v>
      </c>
      <c r="L983" s="151">
        <v>1300</v>
      </c>
      <c r="M983" s="103">
        <v>1560</v>
      </c>
      <c r="N983" s="65">
        <v>1.2</v>
      </c>
      <c r="O983" s="45">
        <f t="shared" si="565"/>
        <v>720</v>
      </c>
      <c r="P983" s="151">
        <v>1300</v>
      </c>
      <c r="Q983" s="103">
        <f t="shared" si="566"/>
        <v>1300</v>
      </c>
      <c r="R983" s="103">
        <f t="shared" si="567"/>
        <v>1300</v>
      </c>
      <c r="S983" s="151">
        <f t="shared" si="534"/>
        <v>780</v>
      </c>
      <c r="T983" s="151">
        <f t="shared" ref="T983" si="574">Q983*0.6</f>
        <v>780</v>
      </c>
      <c r="U983" s="151">
        <f t="shared" ref="U983" si="575">R983*0.6</f>
        <v>780</v>
      </c>
      <c r="V983" s="151">
        <f t="shared" ref="V983" si="576">S983*0.6</f>
        <v>468</v>
      </c>
      <c r="W983" s="151">
        <f>T983*0.6</f>
        <v>468</v>
      </c>
      <c r="X983" s="151">
        <f>U983*0.6</f>
        <v>468</v>
      </c>
      <c r="Y983" s="151">
        <f t="shared" si="541"/>
        <v>780</v>
      </c>
      <c r="Z983" s="48" t="s">
        <v>3341</v>
      </c>
      <c r="AA983" s="206"/>
    </row>
    <row r="984" spans="1:27" s="18" customFormat="1" x14ac:dyDescent="0.3">
      <c r="A984" s="360"/>
      <c r="B984" s="342"/>
      <c r="C984" s="98"/>
      <c r="D984" s="98" t="s">
        <v>38</v>
      </c>
      <c r="E984" s="129"/>
      <c r="F984" s="35"/>
      <c r="G984" s="258">
        <v>400</v>
      </c>
      <c r="H984" s="258"/>
      <c r="I984" s="258">
        <v>620</v>
      </c>
      <c r="J984" s="260">
        <v>1.5</v>
      </c>
      <c r="K984" s="258">
        <v>640</v>
      </c>
      <c r="L984" s="151">
        <v>800</v>
      </c>
      <c r="M984" s="103">
        <v>960</v>
      </c>
      <c r="N984" s="65">
        <v>1.5</v>
      </c>
      <c r="O984" s="45">
        <f t="shared" si="565"/>
        <v>600</v>
      </c>
      <c r="P984" s="151">
        <v>800</v>
      </c>
      <c r="Q984" s="103">
        <f t="shared" si="566"/>
        <v>800</v>
      </c>
      <c r="R984" s="103">
        <f t="shared" si="567"/>
        <v>800</v>
      </c>
      <c r="S984" s="151">
        <f>O984</f>
        <v>600</v>
      </c>
      <c r="T984" s="151">
        <f t="shared" ref="T984:V984" si="577">P984</f>
        <v>800</v>
      </c>
      <c r="U984" s="151">
        <f t="shared" si="577"/>
        <v>800</v>
      </c>
      <c r="V984" s="151">
        <f t="shared" si="577"/>
        <v>800</v>
      </c>
      <c r="W984" s="151">
        <f>S984</f>
        <v>600</v>
      </c>
      <c r="X984" s="151">
        <f>T984</f>
        <v>800</v>
      </c>
      <c r="Y984" s="151">
        <f t="shared" si="541"/>
        <v>600</v>
      </c>
      <c r="Z984" s="48" t="s">
        <v>3341</v>
      </c>
      <c r="AA984" s="206"/>
    </row>
    <row r="985" spans="1:27" s="18" customFormat="1" ht="41.25" customHeight="1" x14ac:dyDescent="0.3">
      <c r="A985" s="201">
        <v>3</v>
      </c>
      <c r="B985" s="203" t="s">
        <v>3397</v>
      </c>
      <c r="C985" s="336" t="s">
        <v>494</v>
      </c>
      <c r="D985" s="338"/>
      <c r="E985" s="129"/>
      <c r="F985" s="35"/>
      <c r="G985" s="258">
        <v>1100</v>
      </c>
      <c r="H985" s="258">
        <v>1100</v>
      </c>
      <c r="I985" s="258"/>
      <c r="J985" s="260"/>
      <c r="K985" s="258">
        <v>1872</v>
      </c>
      <c r="L985" s="151">
        <v>2340</v>
      </c>
      <c r="M985" s="103">
        <v>2808</v>
      </c>
      <c r="N985" s="65"/>
      <c r="O985" s="45"/>
      <c r="P985" s="151">
        <v>2340</v>
      </c>
      <c r="Q985" s="103">
        <f t="shared" si="566"/>
        <v>2340</v>
      </c>
      <c r="R985" s="103">
        <f t="shared" si="567"/>
        <v>2340</v>
      </c>
      <c r="S985" s="151">
        <f t="shared" si="534"/>
        <v>1404</v>
      </c>
      <c r="T985" s="151">
        <f t="shared" ref="T985:T986" si="578">Q985*0.6</f>
        <v>1404</v>
      </c>
      <c r="U985" s="151">
        <f t="shared" ref="U985:U986" si="579">R985*0.6</f>
        <v>1404</v>
      </c>
      <c r="V985" s="151">
        <f t="shared" ref="V985:V986" si="580">S985*0.6</f>
        <v>842.4</v>
      </c>
      <c r="W985" s="151">
        <f>T985*0.6</f>
        <v>842.4</v>
      </c>
      <c r="X985" s="151">
        <f>U985*0.6</f>
        <v>842.4</v>
      </c>
      <c r="Y985" s="151">
        <f t="shared" si="541"/>
        <v>1404</v>
      </c>
      <c r="Z985" s="103" t="s">
        <v>3450</v>
      </c>
      <c r="AA985" s="206" t="s">
        <v>3204</v>
      </c>
    </row>
    <row r="986" spans="1:27" s="18" customFormat="1" ht="37.5" x14ac:dyDescent="0.3">
      <c r="A986" s="358">
        <v>4</v>
      </c>
      <c r="B986" s="340" t="s">
        <v>3398</v>
      </c>
      <c r="C986" s="98" t="s">
        <v>3205</v>
      </c>
      <c r="D986" s="98" t="s">
        <v>3206</v>
      </c>
      <c r="E986" s="129">
        <v>550</v>
      </c>
      <c r="F986" s="35">
        <v>1200</v>
      </c>
      <c r="G986" s="258">
        <v>1100</v>
      </c>
      <c r="H986" s="258">
        <v>1300</v>
      </c>
      <c r="I986" s="258">
        <v>2400</v>
      </c>
      <c r="J986" s="260">
        <v>1</v>
      </c>
      <c r="K986" s="258">
        <v>1872</v>
      </c>
      <c r="L986" s="151">
        <v>2340</v>
      </c>
      <c r="M986" s="103">
        <v>2808</v>
      </c>
      <c r="N986" s="65">
        <v>1</v>
      </c>
      <c r="O986" s="45">
        <f t="shared" si="565"/>
        <v>1100</v>
      </c>
      <c r="P986" s="151">
        <v>2340</v>
      </c>
      <c r="Q986" s="103">
        <f t="shared" si="566"/>
        <v>2340</v>
      </c>
      <c r="R986" s="103">
        <f t="shared" si="567"/>
        <v>2340</v>
      </c>
      <c r="S986" s="151">
        <f t="shared" si="534"/>
        <v>1404</v>
      </c>
      <c r="T986" s="151">
        <f t="shared" si="578"/>
        <v>1404</v>
      </c>
      <c r="U986" s="151">
        <f t="shared" si="579"/>
        <v>1404</v>
      </c>
      <c r="V986" s="151">
        <f t="shared" si="580"/>
        <v>842.4</v>
      </c>
      <c r="W986" s="151">
        <f>T986*0.6</f>
        <v>842.4</v>
      </c>
      <c r="X986" s="151">
        <f>U986*0.6</f>
        <v>842.4</v>
      </c>
      <c r="Y986" s="151">
        <f t="shared" si="541"/>
        <v>1404</v>
      </c>
      <c r="Z986" s="103" t="s">
        <v>3450</v>
      </c>
      <c r="AA986" s="206" t="s">
        <v>3204</v>
      </c>
    </row>
    <row r="987" spans="1:27" s="18" customFormat="1" ht="26.25" customHeight="1" x14ac:dyDescent="0.3">
      <c r="A987" s="359"/>
      <c r="B987" s="341"/>
      <c r="C987" s="98" t="s">
        <v>3206</v>
      </c>
      <c r="D987" s="98" t="s">
        <v>3399</v>
      </c>
      <c r="E987" s="129"/>
      <c r="F987" s="35"/>
      <c r="G987" s="258"/>
      <c r="H987" s="258"/>
      <c r="I987" s="258"/>
      <c r="J987" s="260"/>
      <c r="K987" s="258"/>
      <c r="L987" s="151"/>
      <c r="M987" s="103"/>
      <c r="N987" s="65"/>
      <c r="O987" s="45"/>
      <c r="P987" s="151"/>
      <c r="Q987" s="103"/>
      <c r="R987" s="103"/>
      <c r="S987" s="151"/>
      <c r="T987" s="151"/>
      <c r="U987" s="151"/>
      <c r="V987" s="151"/>
      <c r="W987" s="151"/>
      <c r="X987" s="151"/>
      <c r="Y987" s="151"/>
      <c r="Z987" s="103"/>
      <c r="AA987" s="206" t="s">
        <v>3204</v>
      </c>
    </row>
    <row r="988" spans="1:27" s="18" customFormat="1" ht="37.5" x14ac:dyDescent="0.3">
      <c r="A988" s="359"/>
      <c r="B988" s="341"/>
      <c r="D988" s="124" t="s">
        <v>37</v>
      </c>
      <c r="E988" s="129"/>
      <c r="F988" s="35"/>
      <c r="G988" s="258"/>
      <c r="H988" s="258">
        <v>900</v>
      </c>
      <c r="I988" s="258"/>
      <c r="J988" s="260"/>
      <c r="K988" s="258">
        <v>1680</v>
      </c>
      <c r="L988" s="151">
        <v>2100</v>
      </c>
      <c r="M988" s="103">
        <v>2520</v>
      </c>
      <c r="N988" s="65"/>
      <c r="O988" s="45"/>
      <c r="P988" s="151">
        <v>2100</v>
      </c>
      <c r="Q988" s="103">
        <f t="shared" si="566"/>
        <v>2100</v>
      </c>
      <c r="R988" s="103">
        <f t="shared" si="567"/>
        <v>2100</v>
      </c>
      <c r="S988" s="151">
        <f t="shared" si="534"/>
        <v>1260</v>
      </c>
      <c r="T988" s="151">
        <f t="shared" ref="T988:T991" si="581">Q988*0.6</f>
        <v>1260</v>
      </c>
      <c r="U988" s="151">
        <f t="shared" ref="U988:U991" si="582">R988*0.6</f>
        <v>1260</v>
      </c>
      <c r="V988" s="151">
        <f t="shared" ref="V988:V991" si="583">S988*0.6</f>
        <v>756</v>
      </c>
      <c r="W988" s="151">
        <f t="shared" ref="W988:X991" si="584">T988*0.6</f>
        <v>756</v>
      </c>
      <c r="X988" s="151">
        <f t="shared" si="584"/>
        <v>756</v>
      </c>
      <c r="Y988" s="151">
        <f t="shared" si="541"/>
        <v>1260</v>
      </c>
      <c r="Z988" s="103" t="s">
        <v>3450</v>
      </c>
      <c r="AA988" s="206" t="s">
        <v>3204</v>
      </c>
    </row>
    <row r="989" spans="1:27" s="18" customFormat="1" ht="37.5" x14ac:dyDescent="0.3">
      <c r="A989" s="359"/>
      <c r="B989" s="341"/>
      <c r="D989" s="124" t="s">
        <v>38</v>
      </c>
      <c r="E989" s="129">
        <v>400</v>
      </c>
      <c r="F989" s="35">
        <v>900</v>
      </c>
      <c r="G989" s="258"/>
      <c r="H989" s="258">
        <v>800</v>
      </c>
      <c r="I989" s="258">
        <v>1800</v>
      </c>
      <c r="J989" s="260">
        <v>1</v>
      </c>
      <c r="K989" s="258">
        <v>1440</v>
      </c>
      <c r="L989" s="151">
        <v>1800</v>
      </c>
      <c r="M989" s="103">
        <v>2160</v>
      </c>
      <c r="N989" s="65">
        <v>1</v>
      </c>
      <c r="O989" s="45"/>
      <c r="P989" s="151">
        <v>1800</v>
      </c>
      <c r="Q989" s="103">
        <f t="shared" si="566"/>
        <v>1800</v>
      </c>
      <c r="R989" s="103">
        <f t="shared" si="567"/>
        <v>1800</v>
      </c>
      <c r="S989" s="151">
        <f t="shared" si="534"/>
        <v>1080</v>
      </c>
      <c r="T989" s="151">
        <f t="shared" si="581"/>
        <v>1080</v>
      </c>
      <c r="U989" s="151">
        <f t="shared" si="582"/>
        <v>1080</v>
      </c>
      <c r="V989" s="151">
        <f t="shared" si="583"/>
        <v>648</v>
      </c>
      <c r="W989" s="151">
        <f t="shared" si="584"/>
        <v>648</v>
      </c>
      <c r="X989" s="151">
        <f t="shared" si="584"/>
        <v>648</v>
      </c>
      <c r="Y989" s="151">
        <f t="shared" si="541"/>
        <v>1080</v>
      </c>
      <c r="Z989" s="103" t="s">
        <v>3450</v>
      </c>
      <c r="AA989" s="206" t="s">
        <v>3204</v>
      </c>
    </row>
    <row r="990" spans="1:27" s="18" customFormat="1" ht="37.5" x14ac:dyDescent="0.3">
      <c r="A990" s="360"/>
      <c r="B990" s="342"/>
      <c r="C990" s="98" t="s">
        <v>3206</v>
      </c>
      <c r="D990" s="200" t="s">
        <v>3452</v>
      </c>
      <c r="E990" s="129"/>
      <c r="F990" s="35"/>
      <c r="G990" s="258"/>
      <c r="H990" s="258">
        <v>250</v>
      </c>
      <c r="I990" s="258"/>
      <c r="J990" s="260"/>
      <c r="K990" s="258"/>
      <c r="L990" s="151"/>
      <c r="M990" s="103"/>
      <c r="N990" s="65"/>
      <c r="O990" s="45"/>
      <c r="P990" s="151">
        <f>P986-G986+G990</f>
        <v>1240</v>
      </c>
      <c r="Q990" s="103">
        <f t="shared" si="566"/>
        <v>1240</v>
      </c>
      <c r="R990" s="103">
        <f t="shared" si="567"/>
        <v>1240</v>
      </c>
      <c r="S990" s="151">
        <f t="shared" si="534"/>
        <v>744</v>
      </c>
      <c r="T990" s="151">
        <f t="shared" si="581"/>
        <v>744</v>
      </c>
      <c r="U990" s="151">
        <f t="shared" si="582"/>
        <v>744</v>
      </c>
      <c r="V990" s="151">
        <f t="shared" si="583"/>
        <v>446.4</v>
      </c>
      <c r="W990" s="151">
        <f t="shared" si="584"/>
        <v>446.4</v>
      </c>
      <c r="X990" s="151">
        <f t="shared" si="584"/>
        <v>446.4</v>
      </c>
      <c r="Y990" s="151">
        <f t="shared" si="541"/>
        <v>744</v>
      </c>
      <c r="Z990" s="103" t="s">
        <v>3451</v>
      </c>
      <c r="AA990" s="206"/>
    </row>
    <row r="991" spans="1:27" s="18" customFormat="1" ht="26.25" customHeight="1" x14ac:dyDescent="0.3">
      <c r="A991" s="202">
        <v>5</v>
      </c>
      <c r="B991" s="204" t="s">
        <v>3207</v>
      </c>
      <c r="C991" s="336" t="s">
        <v>494</v>
      </c>
      <c r="D991" s="338"/>
      <c r="E991" s="129"/>
      <c r="F991" s="35"/>
      <c r="G991" s="258"/>
      <c r="H991" s="258">
        <v>900</v>
      </c>
      <c r="I991" s="258"/>
      <c r="J991" s="260"/>
      <c r="K991" s="258">
        <v>1360</v>
      </c>
      <c r="L991" s="151">
        <v>1700</v>
      </c>
      <c r="M991" s="103">
        <v>2040</v>
      </c>
      <c r="N991" s="65"/>
      <c r="O991" s="45"/>
      <c r="P991" s="151">
        <v>1700</v>
      </c>
      <c r="Q991" s="103">
        <f t="shared" si="566"/>
        <v>1700</v>
      </c>
      <c r="R991" s="103">
        <f t="shared" si="567"/>
        <v>1700</v>
      </c>
      <c r="S991" s="151">
        <f t="shared" si="534"/>
        <v>1020</v>
      </c>
      <c r="T991" s="151">
        <f t="shared" si="581"/>
        <v>1020</v>
      </c>
      <c r="U991" s="151">
        <f t="shared" si="582"/>
        <v>1020</v>
      </c>
      <c r="V991" s="151">
        <f t="shared" si="583"/>
        <v>612</v>
      </c>
      <c r="W991" s="151">
        <f t="shared" si="584"/>
        <v>612</v>
      </c>
      <c r="X991" s="151">
        <f t="shared" si="584"/>
        <v>612</v>
      </c>
      <c r="Y991" s="151">
        <f t="shared" si="541"/>
        <v>1020</v>
      </c>
      <c r="Z991" s="48" t="s">
        <v>108</v>
      </c>
      <c r="AA991" s="206" t="s">
        <v>3204</v>
      </c>
    </row>
    <row r="992" spans="1:27" s="18" customFormat="1" ht="43.5" customHeight="1" x14ac:dyDescent="0.3">
      <c r="A992" s="120">
        <v>6</v>
      </c>
      <c r="B992" s="98" t="s">
        <v>3400</v>
      </c>
      <c r="C992" s="336" t="s">
        <v>494</v>
      </c>
      <c r="D992" s="338"/>
      <c r="E992" s="129">
        <v>500</v>
      </c>
      <c r="F992" s="35">
        <v>750</v>
      </c>
      <c r="G992" s="258">
        <v>900</v>
      </c>
      <c r="H992" s="258">
        <v>900</v>
      </c>
      <c r="I992" s="258">
        <v>1500</v>
      </c>
      <c r="J992" s="260">
        <v>1.2</v>
      </c>
      <c r="K992" s="258"/>
      <c r="L992" s="151"/>
      <c r="M992" s="103"/>
      <c r="N992" s="65">
        <v>1.2</v>
      </c>
      <c r="O992" s="45">
        <f t="shared" si="565"/>
        <v>1080</v>
      </c>
      <c r="P992" s="151">
        <v>1080</v>
      </c>
      <c r="Q992" s="103">
        <f t="shared" si="566"/>
        <v>1080</v>
      </c>
      <c r="R992" s="103">
        <f t="shared" si="567"/>
        <v>1080</v>
      </c>
      <c r="S992" s="151">
        <f>O992</f>
        <v>1080</v>
      </c>
      <c r="T992" s="151">
        <f t="shared" ref="T992:V993" si="585">P992</f>
        <v>1080</v>
      </c>
      <c r="U992" s="151">
        <f t="shared" si="585"/>
        <v>1080</v>
      </c>
      <c r="V992" s="151">
        <f t="shared" si="585"/>
        <v>1080</v>
      </c>
      <c r="W992" s="151">
        <f>S992</f>
        <v>1080</v>
      </c>
      <c r="X992" s="151">
        <f>T992</f>
        <v>1080</v>
      </c>
      <c r="Y992" s="151">
        <f t="shared" si="541"/>
        <v>1080</v>
      </c>
      <c r="Z992" s="103" t="s">
        <v>3453</v>
      </c>
      <c r="AA992" s="206" t="s">
        <v>2850</v>
      </c>
    </row>
    <row r="993" spans="1:27" s="18" customFormat="1" ht="42.75" customHeight="1" x14ac:dyDescent="0.3">
      <c r="A993" s="120">
        <v>7</v>
      </c>
      <c r="B993" s="98" t="s">
        <v>3406</v>
      </c>
      <c r="C993" s="336" t="s">
        <v>494</v>
      </c>
      <c r="D993" s="338"/>
      <c r="E993" s="129">
        <v>500</v>
      </c>
      <c r="F993" s="35">
        <v>750</v>
      </c>
      <c r="G993" s="258">
        <v>900</v>
      </c>
      <c r="H993" s="258">
        <v>900</v>
      </c>
      <c r="I993" s="258">
        <v>1500</v>
      </c>
      <c r="J993" s="260">
        <v>1.2</v>
      </c>
      <c r="K993" s="258"/>
      <c r="L993" s="151"/>
      <c r="M993" s="103"/>
      <c r="N993" s="65">
        <v>1.2</v>
      </c>
      <c r="O993" s="45">
        <f t="shared" si="565"/>
        <v>1080</v>
      </c>
      <c r="P993" s="151">
        <v>1080</v>
      </c>
      <c r="Q993" s="103">
        <f t="shared" si="566"/>
        <v>1080</v>
      </c>
      <c r="R993" s="103">
        <f t="shared" si="567"/>
        <v>1080</v>
      </c>
      <c r="S993" s="151">
        <f>O993</f>
        <v>1080</v>
      </c>
      <c r="T993" s="151">
        <f t="shared" si="585"/>
        <v>1080</v>
      </c>
      <c r="U993" s="151">
        <f t="shared" si="585"/>
        <v>1080</v>
      </c>
      <c r="V993" s="151">
        <f t="shared" si="585"/>
        <v>1080</v>
      </c>
      <c r="W993" s="151">
        <f>S993</f>
        <v>1080</v>
      </c>
      <c r="X993" s="151">
        <f>T993</f>
        <v>1080</v>
      </c>
      <c r="Y993" s="151">
        <f t="shared" si="541"/>
        <v>1080</v>
      </c>
      <c r="Z993" s="103" t="s">
        <v>3453</v>
      </c>
      <c r="AA993" s="206" t="s">
        <v>2850</v>
      </c>
    </row>
    <row r="994" spans="1:27" s="18" customFormat="1" ht="34.5" customHeight="1" x14ac:dyDescent="0.3">
      <c r="A994" s="358">
        <v>8</v>
      </c>
      <c r="B994" s="340" t="s">
        <v>3410</v>
      </c>
      <c r="C994" s="98" t="s">
        <v>3407</v>
      </c>
      <c r="D994" s="98" t="s">
        <v>3408</v>
      </c>
      <c r="E994" s="129"/>
      <c r="F994" s="35"/>
      <c r="G994" s="258"/>
      <c r="H994" s="258">
        <v>800</v>
      </c>
      <c r="I994" s="258"/>
      <c r="J994" s="260"/>
      <c r="K994" s="258">
        <v>1360</v>
      </c>
      <c r="L994" s="151">
        <v>1700</v>
      </c>
      <c r="M994" s="103">
        <v>2040</v>
      </c>
      <c r="N994" s="65"/>
      <c r="O994" s="45"/>
      <c r="P994" s="151">
        <v>1700</v>
      </c>
      <c r="Q994" s="103"/>
      <c r="R994" s="103"/>
      <c r="S994" s="151">
        <f>P994*0.6</f>
        <v>1020</v>
      </c>
      <c r="T994" s="151">
        <f t="shared" ref="T994:V995" si="586">Q994*0.6</f>
        <v>0</v>
      </c>
      <c r="U994" s="151">
        <f t="shared" si="586"/>
        <v>0</v>
      </c>
      <c r="V994" s="151">
        <f t="shared" si="586"/>
        <v>612</v>
      </c>
      <c r="W994" s="151">
        <f>T994*0.6</f>
        <v>0</v>
      </c>
      <c r="X994" s="151">
        <f>U994*0.6</f>
        <v>0</v>
      </c>
      <c r="Y994" s="151">
        <f t="shared" si="541"/>
        <v>1020</v>
      </c>
      <c r="Z994" s="103" t="s">
        <v>108</v>
      </c>
      <c r="AA994" s="206"/>
    </row>
    <row r="995" spans="1:27" s="18" customFormat="1" ht="34.5" customHeight="1" x14ac:dyDescent="0.3">
      <c r="A995" s="360"/>
      <c r="B995" s="342"/>
      <c r="C995" s="98" t="s">
        <v>3408</v>
      </c>
      <c r="D995" s="98" t="s">
        <v>3409</v>
      </c>
      <c r="E995" s="129"/>
      <c r="F995" s="35"/>
      <c r="G995" s="258"/>
      <c r="H995" s="258">
        <v>700</v>
      </c>
      <c r="I995" s="258"/>
      <c r="J995" s="260"/>
      <c r="K995" s="258">
        <v>1360</v>
      </c>
      <c r="L995" s="151">
        <v>1700</v>
      </c>
      <c r="M995" s="103">
        <v>2040</v>
      </c>
      <c r="N995" s="65"/>
      <c r="O995" s="45"/>
      <c r="P995" s="151">
        <v>1700</v>
      </c>
      <c r="Q995" s="103"/>
      <c r="R995" s="103"/>
      <c r="S995" s="151">
        <f t="shared" ref="S995" si="587">P995*0.6</f>
        <v>1020</v>
      </c>
      <c r="T995" s="151">
        <f t="shared" si="586"/>
        <v>0</v>
      </c>
      <c r="U995" s="151">
        <f t="shared" si="586"/>
        <v>0</v>
      </c>
      <c r="V995" s="151">
        <f t="shared" si="586"/>
        <v>612</v>
      </c>
      <c r="W995" s="151">
        <f>T995*0.6</f>
        <v>0</v>
      </c>
      <c r="X995" s="151">
        <f>U995*0.6</f>
        <v>0</v>
      </c>
      <c r="Y995" s="151">
        <f t="shared" si="541"/>
        <v>1020</v>
      </c>
      <c r="Z995" s="103" t="s">
        <v>108</v>
      </c>
      <c r="AA995" s="206"/>
    </row>
    <row r="996" spans="1:27" s="18" customFormat="1" ht="40.5" customHeight="1" x14ac:dyDescent="0.3">
      <c r="A996" s="358">
        <v>8</v>
      </c>
      <c r="B996" s="340" t="s">
        <v>474</v>
      </c>
      <c r="C996" s="98" t="s">
        <v>475</v>
      </c>
      <c r="D996" s="98" t="s">
        <v>476</v>
      </c>
      <c r="E996" s="129">
        <v>450</v>
      </c>
      <c r="F996" s="35">
        <v>230</v>
      </c>
      <c r="G996" s="258">
        <v>450</v>
      </c>
      <c r="H996" s="258"/>
      <c r="I996" s="258">
        <v>460</v>
      </c>
      <c r="J996" s="260">
        <v>1.5</v>
      </c>
      <c r="K996" s="258">
        <v>560</v>
      </c>
      <c r="L996" s="151">
        <v>700</v>
      </c>
      <c r="M996" s="103">
        <v>840</v>
      </c>
      <c r="N996" s="65">
        <v>1.5</v>
      </c>
      <c r="O996" s="45">
        <f t="shared" si="565"/>
        <v>675</v>
      </c>
      <c r="P996" s="151">
        <v>700</v>
      </c>
      <c r="Q996" s="103">
        <f t="shared" si="566"/>
        <v>700</v>
      </c>
      <c r="R996" s="103">
        <f t="shared" si="567"/>
        <v>700</v>
      </c>
      <c r="S996" s="151">
        <f>O996</f>
        <v>675</v>
      </c>
      <c r="T996" s="151">
        <f t="shared" ref="T996:V998" si="588">P996</f>
        <v>700</v>
      </c>
      <c r="U996" s="151">
        <f t="shared" si="588"/>
        <v>700</v>
      </c>
      <c r="V996" s="151">
        <f t="shared" si="588"/>
        <v>700</v>
      </c>
      <c r="W996" s="151">
        <f t="shared" ref="W996:X998" si="589">S996</f>
        <v>675</v>
      </c>
      <c r="X996" s="151">
        <f t="shared" si="589"/>
        <v>700</v>
      </c>
      <c r="Y996" s="151">
        <f t="shared" si="541"/>
        <v>675</v>
      </c>
      <c r="Z996" s="48" t="s">
        <v>3341</v>
      </c>
      <c r="AA996" s="206"/>
    </row>
    <row r="997" spans="1:27" s="18" customFormat="1" x14ac:dyDescent="0.3">
      <c r="A997" s="360"/>
      <c r="B997" s="342"/>
      <c r="C997" s="98" t="s">
        <v>476</v>
      </c>
      <c r="D997" s="98" t="s">
        <v>85</v>
      </c>
      <c r="E997" s="129">
        <v>280</v>
      </c>
      <c r="F997" s="35">
        <v>170</v>
      </c>
      <c r="G997" s="258">
        <v>280</v>
      </c>
      <c r="H997" s="258"/>
      <c r="I997" s="258">
        <v>340</v>
      </c>
      <c r="J997" s="260">
        <v>1.5</v>
      </c>
      <c r="K997" s="258">
        <v>360</v>
      </c>
      <c r="L997" s="151">
        <v>450</v>
      </c>
      <c r="M997" s="103">
        <v>540</v>
      </c>
      <c r="N997" s="65">
        <v>1.5</v>
      </c>
      <c r="O997" s="45">
        <f t="shared" si="565"/>
        <v>420</v>
      </c>
      <c r="P997" s="151">
        <v>450</v>
      </c>
      <c r="Q997" s="103">
        <f t="shared" si="566"/>
        <v>450</v>
      </c>
      <c r="R997" s="103">
        <f t="shared" si="567"/>
        <v>450</v>
      </c>
      <c r="S997" s="151">
        <f>O997</f>
        <v>420</v>
      </c>
      <c r="T997" s="151">
        <f t="shared" si="588"/>
        <v>450</v>
      </c>
      <c r="U997" s="151">
        <f t="shared" si="588"/>
        <v>450</v>
      </c>
      <c r="V997" s="151">
        <f t="shared" si="588"/>
        <v>450</v>
      </c>
      <c r="W997" s="151">
        <f t="shared" si="589"/>
        <v>420</v>
      </c>
      <c r="X997" s="151">
        <f t="shared" si="589"/>
        <v>450</v>
      </c>
      <c r="Y997" s="151">
        <f t="shared" si="541"/>
        <v>420</v>
      </c>
      <c r="Z997" s="48" t="s">
        <v>3341</v>
      </c>
      <c r="AA997" s="206"/>
    </row>
    <row r="998" spans="1:27" s="18" customFormat="1" ht="58.5" customHeight="1" x14ac:dyDescent="0.3">
      <c r="A998" s="358">
        <v>9</v>
      </c>
      <c r="B998" s="340" t="s">
        <v>477</v>
      </c>
      <c r="C998" s="98" t="s">
        <v>3401</v>
      </c>
      <c r="D998" s="98" t="s">
        <v>2659</v>
      </c>
      <c r="E998" s="129">
        <v>300</v>
      </c>
      <c r="F998" s="35">
        <v>375</v>
      </c>
      <c r="G998" s="258">
        <v>450</v>
      </c>
      <c r="H998" s="258">
        <v>600</v>
      </c>
      <c r="I998" s="258">
        <v>750</v>
      </c>
      <c r="J998" s="260">
        <v>1.4</v>
      </c>
      <c r="K998" s="258">
        <v>800</v>
      </c>
      <c r="L998" s="151">
        <v>1000</v>
      </c>
      <c r="M998" s="103">
        <v>1200</v>
      </c>
      <c r="N998" s="65">
        <v>1.4</v>
      </c>
      <c r="O998" s="45">
        <f t="shared" si="565"/>
        <v>630</v>
      </c>
      <c r="P998" s="151">
        <v>1000</v>
      </c>
      <c r="Q998" s="103">
        <f t="shared" si="566"/>
        <v>1000</v>
      </c>
      <c r="R998" s="103">
        <f t="shared" si="567"/>
        <v>1000</v>
      </c>
      <c r="S998" s="151">
        <f>O998</f>
        <v>630</v>
      </c>
      <c r="T998" s="151">
        <f t="shared" si="588"/>
        <v>1000</v>
      </c>
      <c r="U998" s="151">
        <f t="shared" si="588"/>
        <v>1000</v>
      </c>
      <c r="V998" s="151">
        <f t="shared" si="588"/>
        <v>1000</v>
      </c>
      <c r="W998" s="151">
        <f t="shared" si="589"/>
        <v>630</v>
      </c>
      <c r="X998" s="151">
        <f t="shared" si="589"/>
        <v>1000</v>
      </c>
      <c r="Y998" s="151">
        <f t="shared" si="541"/>
        <v>630</v>
      </c>
      <c r="Z998" s="103" t="s">
        <v>3404</v>
      </c>
      <c r="AA998" s="206"/>
    </row>
    <row r="999" spans="1:27" s="18" customFormat="1" ht="36" customHeight="1" x14ac:dyDescent="0.3">
      <c r="A999" s="359"/>
      <c r="B999" s="341"/>
      <c r="C999" s="98" t="s">
        <v>2659</v>
      </c>
      <c r="D999" s="98" t="s">
        <v>3402</v>
      </c>
      <c r="E999" s="129"/>
      <c r="F999" s="35"/>
      <c r="G999" s="258"/>
      <c r="H999" s="258">
        <v>480</v>
      </c>
      <c r="I999" s="258"/>
      <c r="J999" s="260"/>
      <c r="K999" s="258"/>
      <c r="L999" s="151"/>
      <c r="M999" s="103"/>
      <c r="N999" s="65"/>
      <c r="O999" s="45"/>
      <c r="P999" s="151">
        <f>P998-G998+G999</f>
        <v>550</v>
      </c>
      <c r="Q999" s="103"/>
      <c r="R999" s="103"/>
      <c r="S999" s="151">
        <f>P999</f>
        <v>550</v>
      </c>
      <c r="T999" s="151">
        <f t="shared" ref="T999:V999" si="590">Q999</f>
        <v>0</v>
      </c>
      <c r="U999" s="151">
        <f t="shared" si="590"/>
        <v>0</v>
      </c>
      <c r="V999" s="151">
        <f t="shared" si="590"/>
        <v>550</v>
      </c>
      <c r="W999" s="151">
        <f>T999</f>
        <v>0</v>
      </c>
      <c r="X999" s="151">
        <f>U999</f>
        <v>0</v>
      </c>
      <c r="Y999" s="151">
        <f t="shared" si="541"/>
        <v>550</v>
      </c>
      <c r="Z999" s="103" t="s">
        <v>3404</v>
      </c>
      <c r="AA999" s="206"/>
    </row>
    <row r="1000" spans="1:27" s="18" customFormat="1" ht="36" customHeight="1" x14ac:dyDescent="0.3">
      <c r="A1000" s="360"/>
      <c r="B1000" s="342"/>
      <c r="C1000" s="98" t="s">
        <v>3402</v>
      </c>
      <c r="D1000" s="98" t="s">
        <v>3403</v>
      </c>
      <c r="E1000" s="129">
        <v>220</v>
      </c>
      <c r="F1000" s="35">
        <v>385</v>
      </c>
      <c r="G1000" s="258">
        <v>470</v>
      </c>
      <c r="H1000" s="258">
        <v>600</v>
      </c>
      <c r="I1000" s="258">
        <v>770</v>
      </c>
      <c r="J1000" s="260">
        <v>1.4</v>
      </c>
      <c r="K1000" s="258">
        <v>800</v>
      </c>
      <c r="L1000" s="151">
        <v>1000</v>
      </c>
      <c r="M1000" s="103">
        <v>1200</v>
      </c>
      <c r="N1000" s="65">
        <v>1.4</v>
      </c>
      <c r="O1000" s="45">
        <f t="shared" si="565"/>
        <v>658</v>
      </c>
      <c r="P1000" s="151">
        <v>1000</v>
      </c>
      <c r="Q1000" s="103">
        <f t="shared" si="566"/>
        <v>1000</v>
      </c>
      <c r="R1000" s="103">
        <f t="shared" si="567"/>
        <v>1000</v>
      </c>
      <c r="S1000" s="151">
        <f>O1000</f>
        <v>658</v>
      </c>
      <c r="T1000" s="151">
        <f t="shared" ref="T1000:V1004" si="591">P1000</f>
        <v>1000</v>
      </c>
      <c r="U1000" s="151">
        <f t="shared" si="591"/>
        <v>1000</v>
      </c>
      <c r="V1000" s="151">
        <f t="shared" si="591"/>
        <v>1000</v>
      </c>
      <c r="W1000" s="151">
        <f t="shared" ref="W1000:X1004" si="592">S1000</f>
        <v>658</v>
      </c>
      <c r="X1000" s="151">
        <f t="shared" si="592"/>
        <v>1000</v>
      </c>
      <c r="Y1000" s="151">
        <f t="shared" si="541"/>
        <v>658</v>
      </c>
      <c r="Z1000" s="103" t="s">
        <v>3404</v>
      </c>
      <c r="AA1000" s="206"/>
    </row>
    <row r="1001" spans="1:27" s="18" customFormat="1" ht="56.25" customHeight="1" x14ac:dyDescent="0.3">
      <c r="A1001" s="120">
        <v>10</v>
      </c>
      <c r="B1001" s="98" t="s">
        <v>2328</v>
      </c>
      <c r="C1001" s="98" t="s">
        <v>473</v>
      </c>
      <c r="D1001" s="98" t="s">
        <v>2660</v>
      </c>
      <c r="E1001" s="129">
        <v>450</v>
      </c>
      <c r="F1001" s="35">
        <v>1250</v>
      </c>
      <c r="G1001" s="258">
        <v>1500</v>
      </c>
      <c r="H1001" s="258"/>
      <c r="I1001" s="258">
        <v>2500</v>
      </c>
      <c r="J1001" s="260">
        <v>1</v>
      </c>
      <c r="K1001" s="258"/>
      <c r="L1001" s="151"/>
      <c r="M1001" s="103"/>
      <c r="N1001" s="65">
        <v>1</v>
      </c>
      <c r="O1001" s="45">
        <f t="shared" si="565"/>
        <v>1500</v>
      </c>
      <c r="P1001" s="151">
        <f>G1001</f>
        <v>1500</v>
      </c>
      <c r="Q1001" s="103">
        <f t="shared" si="566"/>
        <v>1500</v>
      </c>
      <c r="R1001" s="103">
        <f t="shared" si="567"/>
        <v>1500</v>
      </c>
      <c r="S1001" s="151">
        <f>O1001</f>
        <v>1500</v>
      </c>
      <c r="T1001" s="151">
        <f t="shared" si="591"/>
        <v>1500</v>
      </c>
      <c r="U1001" s="151">
        <f t="shared" si="591"/>
        <v>1500</v>
      </c>
      <c r="V1001" s="151">
        <f t="shared" si="591"/>
        <v>1500</v>
      </c>
      <c r="W1001" s="151">
        <f t="shared" si="592"/>
        <v>1500</v>
      </c>
      <c r="X1001" s="151">
        <f t="shared" si="592"/>
        <v>1500</v>
      </c>
      <c r="Y1001" s="155" t="s">
        <v>2292</v>
      </c>
      <c r="Z1001" s="48" t="s">
        <v>2292</v>
      </c>
      <c r="AA1001" s="206"/>
    </row>
    <row r="1002" spans="1:27" s="18" customFormat="1" ht="56.25" customHeight="1" x14ac:dyDescent="0.3">
      <c r="A1002" s="358">
        <v>11</v>
      </c>
      <c r="B1002" s="340" t="s">
        <v>478</v>
      </c>
      <c r="C1002" s="98" t="s">
        <v>238</v>
      </c>
      <c r="D1002" s="98" t="s">
        <v>479</v>
      </c>
      <c r="E1002" s="129">
        <v>400</v>
      </c>
      <c r="F1002" s="35">
        <v>800</v>
      </c>
      <c r="G1002" s="258">
        <v>960</v>
      </c>
      <c r="H1002" s="258"/>
      <c r="I1002" s="258">
        <v>1600</v>
      </c>
      <c r="J1002" s="260">
        <v>1</v>
      </c>
      <c r="K1002" s="258"/>
      <c r="L1002" s="151"/>
      <c r="M1002" s="103"/>
      <c r="N1002" s="65">
        <v>1</v>
      </c>
      <c r="O1002" s="45">
        <f t="shared" si="565"/>
        <v>960</v>
      </c>
      <c r="P1002" s="151">
        <f t="shared" ref="P1002:P1004" si="593">G1002</f>
        <v>960</v>
      </c>
      <c r="Q1002" s="103">
        <f t="shared" si="566"/>
        <v>960</v>
      </c>
      <c r="R1002" s="103">
        <f t="shared" si="567"/>
        <v>960</v>
      </c>
      <c r="S1002" s="151">
        <f t="shared" ref="S1002:S1004" si="594">O1002</f>
        <v>960</v>
      </c>
      <c r="T1002" s="151">
        <f t="shared" si="591"/>
        <v>960</v>
      </c>
      <c r="U1002" s="151">
        <f t="shared" si="591"/>
        <v>960</v>
      </c>
      <c r="V1002" s="151">
        <f t="shared" si="591"/>
        <v>960</v>
      </c>
      <c r="W1002" s="151">
        <f t="shared" si="592"/>
        <v>960</v>
      </c>
      <c r="X1002" s="151">
        <f t="shared" si="592"/>
        <v>960</v>
      </c>
      <c r="Y1002" s="155" t="s">
        <v>2292</v>
      </c>
      <c r="Z1002" s="48" t="s">
        <v>2292</v>
      </c>
      <c r="AA1002" s="206"/>
    </row>
    <row r="1003" spans="1:27" s="18" customFormat="1" ht="19.5" customHeight="1" x14ac:dyDescent="0.3">
      <c r="A1003" s="359"/>
      <c r="B1003" s="341"/>
      <c r="C1003" s="98" t="s">
        <v>480</v>
      </c>
      <c r="D1003" s="98" t="s">
        <v>85</v>
      </c>
      <c r="E1003" s="129">
        <v>280</v>
      </c>
      <c r="F1003" s="35">
        <v>500</v>
      </c>
      <c r="G1003" s="258">
        <v>600</v>
      </c>
      <c r="H1003" s="258"/>
      <c r="I1003" s="258">
        <v>1000</v>
      </c>
      <c r="J1003" s="260">
        <v>1</v>
      </c>
      <c r="K1003" s="258"/>
      <c r="L1003" s="151"/>
      <c r="M1003" s="103"/>
      <c r="N1003" s="65">
        <v>1</v>
      </c>
      <c r="O1003" s="45">
        <f t="shared" si="565"/>
        <v>600</v>
      </c>
      <c r="P1003" s="151">
        <f t="shared" si="593"/>
        <v>600</v>
      </c>
      <c r="Q1003" s="103">
        <f t="shared" si="566"/>
        <v>600</v>
      </c>
      <c r="R1003" s="103">
        <f t="shared" si="567"/>
        <v>600</v>
      </c>
      <c r="S1003" s="151">
        <f t="shared" si="594"/>
        <v>600</v>
      </c>
      <c r="T1003" s="151">
        <f t="shared" si="591"/>
        <v>600</v>
      </c>
      <c r="U1003" s="151">
        <f t="shared" si="591"/>
        <v>600</v>
      </c>
      <c r="V1003" s="151">
        <f t="shared" si="591"/>
        <v>600</v>
      </c>
      <c r="W1003" s="151">
        <f t="shared" si="592"/>
        <v>600</v>
      </c>
      <c r="X1003" s="151">
        <f t="shared" si="592"/>
        <v>600</v>
      </c>
      <c r="Y1003" s="155" t="s">
        <v>2292</v>
      </c>
      <c r="Z1003" s="48" t="s">
        <v>2292</v>
      </c>
      <c r="AA1003" s="206"/>
    </row>
    <row r="1004" spans="1:27" s="18" customFormat="1" ht="24" customHeight="1" x14ac:dyDescent="0.3">
      <c r="A1004" s="360"/>
      <c r="B1004" s="342"/>
      <c r="C1004" s="98" t="s">
        <v>85</v>
      </c>
      <c r="D1004" s="98" t="s">
        <v>481</v>
      </c>
      <c r="E1004" s="129">
        <v>220</v>
      </c>
      <c r="F1004" s="35">
        <v>310</v>
      </c>
      <c r="G1004" s="258">
        <v>380</v>
      </c>
      <c r="H1004" s="258"/>
      <c r="I1004" s="258">
        <v>620</v>
      </c>
      <c r="J1004" s="260">
        <v>1</v>
      </c>
      <c r="K1004" s="258"/>
      <c r="L1004" s="151"/>
      <c r="M1004" s="103"/>
      <c r="N1004" s="65">
        <v>1</v>
      </c>
      <c r="O1004" s="45">
        <f t="shared" si="565"/>
        <v>380</v>
      </c>
      <c r="P1004" s="151">
        <f t="shared" si="593"/>
        <v>380</v>
      </c>
      <c r="Q1004" s="103">
        <f t="shared" si="566"/>
        <v>380</v>
      </c>
      <c r="R1004" s="103">
        <f t="shared" si="567"/>
        <v>380</v>
      </c>
      <c r="S1004" s="151">
        <f t="shared" si="594"/>
        <v>380</v>
      </c>
      <c r="T1004" s="151">
        <f t="shared" si="591"/>
        <v>380</v>
      </c>
      <c r="U1004" s="151">
        <f t="shared" si="591"/>
        <v>380</v>
      </c>
      <c r="V1004" s="151">
        <f t="shared" si="591"/>
        <v>380</v>
      </c>
      <c r="W1004" s="151">
        <f t="shared" si="592"/>
        <v>380</v>
      </c>
      <c r="X1004" s="151">
        <f t="shared" si="592"/>
        <v>380</v>
      </c>
      <c r="Y1004" s="155" t="s">
        <v>2292</v>
      </c>
      <c r="Z1004" s="48" t="s">
        <v>2292</v>
      </c>
      <c r="AA1004" s="206"/>
    </row>
    <row r="1005" spans="1:27" s="18" customFormat="1" x14ac:dyDescent="0.3">
      <c r="A1005" s="358">
        <v>12</v>
      </c>
      <c r="B1005" s="340" t="s">
        <v>482</v>
      </c>
      <c r="C1005" s="98" t="s">
        <v>483</v>
      </c>
      <c r="D1005" s="98" t="s">
        <v>484</v>
      </c>
      <c r="E1005" s="129">
        <v>240</v>
      </c>
      <c r="F1005" s="35">
        <v>600</v>
      </c>
      <c r="G1005" s="258">
        <v>720</v>
      </c>
      <c r="H1005" s="258"/>
      <c r="I1005" s="258">
        <v>1200</v>
      </c>
      <c r="J1005" s="260">
        <v>1.3</v>
      </c>
      <c r="K1005" s="258">
        <v>1248</v>
      </c>
      <c r="L1005" s="151">
        <v>1560</v>
      </c>
      <c r="M1005" s="103">
        <v>1872</v>
      </c>
      <c r="N1005" s="65">
        <v>1.3</v>
      </c>
      <c r="O1005" s="45">
        <f t="shared" si="565"/>
        <v>936</v>
      </c>
      <c r="P1005" s="151">
        <v>1560</v>
      </c>
      <c r="Q1005" s="103">
        <f t="shared" si="566"/>
        <v>1560</v>
      </c>
      <c r="R1005" s="103">
        <f t="shared" si="567"/>
        <v>1560</v>
      </c>
      <c r="S1005" s="151">
        <f>P1005*0.6</f>
        <v>936</v>
      </c>
      <c r="T1005" s="151">
        <f t="shared" ref="T1005:V1005" si="595">Q1005*0.6</f>
        <v>936</v>
      </c>
      <c r="U1005" s="151">
        <f t="shared" si="595"/>
        <v>936</v>
      </c>
      <c r="V1005" s="151">
        <f t="shared" si="595"/>
        <v>561.6</v>
      </c>
      <c r="W1005" s="151">
        <f>T1005*0.6</f>
        <v>561.6</v>
      </c>
      <c r="X1005" s="151">
        <f>U1005*0.6</f>
        <v>561.6</v>
      </c>
      <c r="Y1005" s="151">
        <f>S1005</f>
        <v>936</v>
      </c>
      <c r="Z1005" s="48" t="s">
        <v>3341</v>
      </c>
      <c r="AA1005" s="206"/>
    </row>
    <row r="1006" spans="1:27" s="18" customFormat="1" x14ac:dyDescent="0.3">
      <c r="A1006" s="360"/>
      <c r="B1006" s="342"/>
      <c r="C1006" s="98" t="s">
        <v>484</v>
      </c>
      <c r="D1006" s="98" t="s">
        <v>485</v>
      </c>
      <c r="E1006" s="129">
        <v>180</v>
      </c>
      <c r="F1006" s="35">
        <v>550</v>
      </c>
      <c r="G1006" s="258">
        <v>660</v>
      </c>
      <c r="H1006" s="258"/>
      <c r="I1006" s="258">
        <v>1100</v>
      </c>
      <c r="J1006" s="260">
        <v>1.4</v>
      </c>
      <c r="K1006" s="258">
        <v>1160</v>
      </c>
      <c r="L1006" s="151">
        <v>1450</v>
      </c>
      <c r="M1006" s="103">
        <v>1740</v>
      </c>
      <c r="N1006" s="65">
        <v>1.4</v>
      </c>
      <c r="O1006" s="45">
        <f t="shared" si="565"/>
        <v>923.99999999999989</v>
      </c>
      <c r="P1006" s="151">
        <v>1450</v>
      </c>
      <c r="Q1006" s="103">
        <f t="shared" si="566"/>
        <v>1450</v>
      </c>
      <c r="R1006" s="103">
        <f t="shared" si="567"/>
        <v>1450</v>
      </c>
      <c r="S1006" s="151">
        <f>O1006</f>
        <v>923.99999999999989</v>
      </c>
      <c r="T1006" s="151">
        <f t="shared" ref="T1006:V1006" si="596">P1006</f>
        <v>1450</v>
      </c>
      <c r="U1006" s="151">
        <f t="shared" si="596"/>
        <v>1450</v>
      </c>
      <c r="V1006" s="151">
        <f t="shared" si="596"/>
        <v>1450</v>
      </c>
      <c r="W1006" s="151">
        <f>S1006</f>
        <v>923.99999999999989</v>
      </c>
      <c r="X1006" s="151">
        <f>T1006</f>
        <v>1450</v>
      </c>
      <c r="Y1006" s="151">
        <f t="shared" ref="Y1006:Y1011" si="597">S1006</f>
        <v>923.99999999999989</v>
      </c>
      <c r="Z1006" s="48" t="s">
        <v>3341</v>
      </c>
      <c r="AA1006" s="206"/>
    </row>
    <row r="1007" spans="1:27" s="18" customFormat="1" ht="34.5" customHeight="1" x14ac:dyDescent="0.3">
      <c r="A1007" s="358">
        <v>13</v>
      </c>
      <c r="B1007" s="340" t="s">
        <v>427</v>
      </c>
      <c r="C1007" s="98" t="s">
        <v>473</v>
      </c>
      <c r="D1007" s="98" t="s">
        <v>460</v>
      </c>
      <c r="E1007" s="129">
        <v>280</v>
      </c>
      <c r="F1007" s="35">
        <v>1600</v>
      </c>
      <c r="G1007" s="258">
        <v>450</v>
      </c>
      <c r="H1007" s="258"/>
      <c r="I1007" s="258">
        <v>3200</v>
      </c>
      <c r="J1007" s="260">
        <v>2</v>
      </c>
      <c r="K1007" s="258">
        <v>3200</v>
      </c>
      <c r="L1007" s="151">
        <v>4000</v>
      </c>
      <c r="M1007" s="103">
        <v>4800</v>
      </c>
      <c r="N1007" s="65">
        <v>2</v>
      </c>
      <c r="O1007" s="45">
        <f t="shared" si="565"/>
        <v>900</v>
      </c>
      <c r="P1007" s="151">
        <v>4000</v>
      </c>
      <c r="Q1007" s="103">
        <f t="shared" si="566"/>
        <v>4000</v>
      </c>
      <c r="R1007" s="103">
        <f t="shared" si="567"/>
        <v>4000</v>
      </c>
      <c r="S1007" s="151">
        <f t="shared" ref="S1007:S1008" si="598">P1007*0.6</f>
        <v>2400</v>
      </c>
      <c r="T1007" s="151">
        <f t="shared" ref="T1007:T1008" si="599">Q1007*0.6</f>
        <v>2400</v>
      </c>
      <c r="U1007" s="151">
        <f t="shared" ref="U1007:U1008" si="600">R1007*0.6</f>
        <v>2400</v>
      </c>
      <c r="V1007" s="151">
        <f t="shared" ref="V1007:V1008" si="601">S1007*0.6</f>
        <v>1440</v>
      </c>
      <c r="W1007" s="151">
        <f>T1007*0.6</f>
        <v>1440</v>
      </c>
      <c r="X1007" s="151">
        <f>U1007*0.6</f>
        <v>1440</v>
      </c>
      <c r="Y1007" s="151">
        <f t="shared" si="597"/>
        <v>2400</v>
      </c>
      <c r="Z1007" s="48" t="s">
        <v>3341</v>
      </c>
      <c r="AA1007" s="206"/>
    </row>
    <row r="1008" spans="1:27" s="18" customFormat="1" x14ac:dyDescent="0.3">
      <c r="A1008" s="360"/>
      <c r="B1008" s="342"/>
      <c r="C1008" s="98" t="s">
        <v>486</v>
      </c>
      <c r="D1008" s="98" t="s">
        <v>21</v>
      </c>
      <c r="E1008" s="129">
        <v>240</v>
      </c>
      <c r="F1008" s="35">
        <v>500</v>
      </c>
      <c r="G1008" s="258">
        <v>280</v>
      </c>
      <c r="H1008" s="258"/>
      <c r="I1008" s="258">
        <v>1000</v>
      </c>
      <c r="J1008" s="260">
        <v>2</v>
      </c>
      <c r="K1008" s="258">
        <v>1040</v>
      </c>
      <c r="L1008" s="151">
        <v>1300</v>
      </c>
      <c r="M1008" s="103">
        <v>1560</v>
      </c>
      <c r="N1008" s="65">
        <v>2</v>
      </c>
      <c r="O1008" s="45">
        <f t="shared" si="565"/>
        <v>560</v>
      </c>
      <c r="P1008" s="151">
        <v>1300</v>
      </c>
      <c r="Q1008" s="103">
        <f t="shared" si="566"/>
        <v>1300</v>
      </c>
      <c r="R1008" s="103">
        <f t="shared" si="567"/>
        <v>1300</v>
      </c>
      <c r="S1008" s="151">
        <f t="shared" si="598"/>
        <v>780</v>
      </c>
      <c r="T1008" s="151">
        <f t="shared" si="599"/>
        <v>780</v>
      </c>
      <c r="U1008" s="151">
        <f t="shared" si="600"/>
        <v>780</v>
      </c>
      <c r="V1008" s="151">
        <f t="shared" si="601"/>
        <v>468</v>
      </c>
      <c r="W1008" s="151">
        <f>T1008*0.6</f>
        <v>468</v>
      </c>
      <c r="X1008" s="151">
        <f>U1008*0.6</f>
        <v>468</v>
      </c>
      <c r="Y1008" s="151">
        <f t="shared" si="597"/>
        <v>780</v>
      </c>
      <c r="Z1008" s="48" t="s">
        <v>3341</v>
      </c>
      <c r="AA1008" s="206"/>
    </row>
    <row r="1009" spans="1:27" s="18" customFormat="1" ht="37.5" x14ac:dyDescent="0.3">
      <c r="A1009" s="358">
        <v>14</v>
      </c>
      <c r="B1009" s="340" t="s">
        <v>487</v>
      </c>
      <c r="C1009" s="98" t="s">
        <v>488</v>
      </c>
      <c r="D1009" s="98" t="s">
        <v>489</v>
      </c>
      <c r="E1009" s="129">
        <v>300</v>
      </c>
      <c r="F1009" s="35">
        <v>215</v>
      </c>
      <c r="G1009" s="258">
        <v>300</v>
      </c>
      <c r="H1009" s="258"/>
      <c r="I1009" s="258">
        <v>430</v>
      </c>
      <c r="J1009" s="260">
        <v>2</v>
      </c>
      <c r="K1009" s="258">
        <v>480</v>
      </c>
      <c r="L1009" s="151">
        <v>600</v>
      </c>
      <c r="M1009" s="103">
        <v>720</v>
      </c>
      <c r="N1009" s="65">
        <v>2</v>
      </c>
      <c r="O1009" s="45">
        <f t="shared" si="565"/>
        <v>600</v>
      </c>
      <c r="P1009" s="151">
        <v>600</v>
      </c>
      <c r="Q1009" s="103">
        <f t="shared" si="566"/>
        <v>600</v>
      </c>
      <c r="R1009" s="103">
        <f t="shared" si="567"/>
        <v>600</v>
      </c>
      <c r="S1009" s="151">
        <f>O1009</f>
        <v>600</v>
      </c>
      <c r="T1009" s="151">
        <f t="shared" ref="T1009:V1021" si="602">P1009</f>
        <v>600</v>
      </c>
      <c r="U1009" s="151">
        <f t="shared" si="602"/>
        <v>600</v>
      </c>
      <c r="V1009" s="151">
        <f t="shared" si="602"/>
        <v>600</v>
      </c>
      <c r="W1009" s="151">
        <f t="shared" ref="W1009:X1011" si="603">S1009</f>
        <v>600</v>
      </c>
      <c r="X1009" s="151">
        <f t="shared" si="603"/>
        <v>600</v>
      </c>
      <c r="Y1009" s="151">
        <f t="shared" si="597"/>
        <v>600</v>
      </c>
      <c r="Z1009" s="48" t="s">
        <v>3341</v>
      </c>
      <c r="AA1009" s="206"/>
    </row>
    <row r="1010" spans="1:27" s="18" customFormat="1" x14ac:dyDescent="0.3">
      <c r="A1010" s="359"/>
      <c r="B1010" s="341"/>
      <c r="C1010" s="98" t="s">
        <v>489</v>
      </c>
      <c r="D1010" s="98" t="s">
        <v>2661</v>
      </c>
      <c r="E1010" s="129">
        <v>200</v>
      </c>
      <c r="F1010" s="35">
        <v>180</v>
      </c>
      <c r="G1010" s="258">
        <v>220</v>
      </c>
      <c r="H1010" s="258"/>
      <c r="I1010" s="258">
        <v>360</v>
      </c>
      <c r="J1010" s="260">
        <v>2</v>
      </c>
      <c r="K1010" s="258">
        <v>400</v>
      </c>
      <c r="L1010" s="151">
        <v>500</v>
      </c>
      <c r="M1010" s="103">
        <v>600</v>
      </c>
      <c r="N1010" s="65">
        <v>2</v>
      </c>
      <c r="O1010" s="45">
        <f t="shared" si="565"/>
        <v>440</v>
      </c>
      <c r="P1010" s="151">
        <v>500</v>
      </c>
      <c r="Q1010" s="103">
        <f t="shared" si="566"/>
        <v>500</v>
      </c>
      <c r="R1010" s="103">
        <f t="shared" si="567"/>
        <v>500</v>
      </c>
      <c r="S1010" s="151">
        <f t="shared" ref="S1010:S1032" si="604">O1010</f>
        <v>440</v>
      </c>
      <c r="T1010" s="151">
        <f t="shared" si="602"/>
        <v>500</v>
      </c>
      <c r="U1010" s="151">
        <f t="shared" si="602"/>
        <v>500</v>
      </c>
      <c r="V1010" s="151">
        <f t="shared" si="602"/>
        <v>500</v>
      </c>
      <c r="W1010" s="151">
        <f t="shared" si="603"/>
        <v>440</v>
      </c>
      <c r="X1010" s="151">
        <f t="shared" si="603"/>
        <v>500</v>
      </c>
      <c r="Y1010" s="151">
        <f t="shared" si="597"/>
        <v>440</v>
      </c>
      <c r="Z1010" s="48" t="s">
        <v>3341</v>
      </c>
      <c r="AA1010" s="206"/>
    </row>
    <row r="1011" spans="1:27" s="18" customFormat="1" x14ac:dyDescent="0.3">
      <c r="A1011" s="360"/>
      <c r="B1011" s="342"/>
      <c r="C1011" s="98" t="s">
        <v>2661</v>
      </c>
      <c r="D1011" s="98" t="s">
        <v>490</v>
      </c>
      <c r="E1011" s="129">
        <v>150</v>
      </c>
      <c r="F1011" s="35">
        <v>180</v>
      </c>
      <c r="G1011" s="258">
        <v>220</v>
      </c>
      <c r="H1011" s="258"/>
      <c r="I1011" s="258">
        <v>360</v>
      </c>
      <c r="J1011" s="260">
        <v>2</v>
      </c>
      <c r="K1011" s="258">
        <v>400</v>
      </c>
      <c r="L1011" s="151">
        <v>500</v>
      </c>
      <c r="M1011" s="103">
        <v>600</v>
      </c>
      <c r="N1011" s="65">
        <v>2</v>
      </c>
      <c r="O1011" s="45">
        <f t="shared" si="565"/>
        <v>440</v>
      </c>
      <c r="P1011" s="151">
        <v>500</v>
      </c>
      <c r="Q1011" s="103">
        <f t="shared" si="566"/>
        <v>500</v>
      </c>
      <c r="R1011" s="103">
        <f t="shared" si="567"/>
        <v>500</v>
      </c>
      <c r="S1011" s="151">
        <f t="shared" si="604"/>
        <v>440</v>
      </c>
      <c r="T1011" s="151">
        <f t="shared" si="602"/>
        <v>500</v>
      </c>
      <c r="U1011" s="151">
        <f t="shared" si="602"/>
        <v>500</v>
      </c>
      <c r="V1011" s="151">
        <f t="shared" si="602"/>
        <v>500</v>
      </c>
      <c r="W1011" s="151">
        <f t="shared" si="603"/>
        <v>440</v>
      </c>
      <c r="X1011" s="151">
        <f t="shared" si="603"/>
        <v>500</v>
      </c>
      <c r="Y1011" s="151">
        <f t="shared" si="597"/>
        <v>440</v>
      </c>
      <c r="Z1011" s="48" t="s">
        <v>3341</v>
      </c>
      <c r="AA1011" s="206"/>
    </row>
    <row r="1012" spans="1:27" s="18" customFormat="1" ht="18.75" customHeight="1" x14ac:dyDescent="0.3">
      <c r="A1012" s="120">
        <v>15</v>
      </c>
      <c r="B1012" s="336" t="s">
        <v>491</v>
      </c>
      <c r="C1012" s="337"/>
      <c r="D1012" s="338"/>
      <c r="E1012" s="129"/>
      <c r="F1012" s="35">
        <v>0</v>
      </c>
      <c r="G1012" s="258"/>
      <c r="H1012" s="258"/>
      <c r="I1012" s="258"/>
      <c r="J1012" s="260"/>
      <c r="K1012" s="258"/>
      <c r="L1012" s="151"/>
      <c r="M1012" s="103"/>
      <c r="N1012" s="65"/>
      <c r="O1012" s="45"/>
      <c r="P1012" s="151"/>
      <c r="Q1012" s="103"/>
      <c r="R1012" s="103"/>
      <c r="S1012" s="151"/>
      <c r="T1012" s="151"/>
      <c r="U1012" s="151"/>
      <c r="V1012" s="151"/>
      <c r="W1012" s="151"/>
      <c r="X1012" s="151"/>
      <c r="Y1012" s="151"/>
      <c r="Z1012" s="48"/>
      <c r="AA1012" s="206"/>
    </row>
    <row r="1013" spans="1:27" s="18" customFormat="1" ht="37.5" x14ac:dyDescent="0.3">
      <c r="A1013" s="120" t="s">
        <v>3208</v>
      </c>
      <c r="B1013" s="98" t="s">
        <v>492</v>
      </c>
      <c r="C1013" s="98" t="s">
        <v>493</v>
      </c>
      <c r="D1013" s="98" t="s">
        <v>494</v>
      </c>
      <c r="E1013" s="129">
        <v>350</v>
      </c>
      <c r="F1013" s="35">
        <v>175</v>
      </c>
      <c r="G1013" s="258">
        <v>350</v>
      </c>
      <c r="H1013" s="258"/>
      <c r="I1013" s="258">
        <v>350</v>
      </c>
      <c r="J1013" s="260">
        <v>1</v>
      </c>
      <c r="K1013" s="258"/>
      <c r="L1013" s="151"/>
      <c r="M1013" s="103"/>
      <c r="N1013" s="65">
        <v>1</v>
      </c>
      <c r="O1013" s="45">
        <f t="shared" si="565"/>
        <v>350</v>
      </c>
      <c r="P1013" s="151">
        <f>G1013</f>
        <v>350</v>
      </c>
      <c r="Q1013" s="103">
        <f t="shared" si="566"/>
        <v>350</v>
      </c>
      <c r="R1013" s="103">
        <f t="shared" si="567"/>
        <v>350</v>
      </c>
      <c r="S1013" s="151">
        <f t="shared" si="604"/>
        <v>350</v>
      </c>
      <c r="T1013" s="151">
        <f t="shared" si="602"/>
        <v>350</v>
      </c>
      <c r="U1013" s="151">
        <f t="shared" si="602"/>
        <v>350</v>
      </c>
      <c r="V1013" s="151">
        <f t="shared" si="602"/>
        <v>350</v>
      </c>
      <c r="W1013" s="151">
        <f t="shared" ref="W1013:W1021" si="605">S1013</f>
        <v>350</v>
      </c>
      <c r="X1013" s="151">
        <f t="shared" ref="X1013:X1021" si="606">T1013</f>
        <v>350</v>
      </c>
      <c r="Y1013" s="155" t="s">
        <v>2292</v>
      </c>
      <c r="Z1013" s="48" t="s">
        <v>2292</v>
      </c>
      <c r="AA1013" s="206"/>
    </row>
    <row r="1014" spans="1:27" s="18" customFormat="1" ht="37.5" customHeight="1" x14ac:dyDescent="0.3">
      <c r="A1014" s="120" t="s">
        <v>3209</v>
      </c>
      <c r="B1014" s="98" t="s">
        <v>495</v>
      </c>
      <c r="C1014" s="98" t="s">
        <v>494</v>
      </c>
      <c r="D1014" s="98"/>
      <c r="E1014" s="129">
        <v>220</v>
      </c>
      <c r="F1014" s="35">
        <v>175</v>
      </c>
      <c r="G1014" s="258">
        <v>220</v>
      </c>
      <c r="H1014" s="258"/>
      <c r="I1014" s="258">
        <v>350</v>
      </c>
      <c r="J1014" s="260">
        <v>1</v>
      </c>
      <c r="K1014" s="258"/>
      <c r="L1014" s="151"/>
      <c r="M1014" s="103"/>
      <c r="N1014" s="65">
        <v>1</v>
      </c>
      <c r="O1014" s="45">
        <f t="shared" si="565"/>
        <v>220</v>
      </c>
      <c r="P1014" s="151">
        <f t="shared" ref="P1014:P1029" si="607">G1014</f>
        <v>220</v>
      </c>
      <c r="Q1014" s="103">
        <f t="shared" si="566"/>
        <v>220</v>
      </c>
      <c r="R1014" s="103">
        <f t="shared" si="567"/>
        <v>220</v>
      </c>
      <c r="S1014" s="151">
        <f t="shared" si="604"/>
        <v>220</v>
      </c>
      <c r="T1014" s="151">
        <f t="shared" si="602"/>
        <v>220</v>
      </c>
      <c r="U1014" s="151">
        <f t="shared" si="602"/>
        <v>220</v>
      </c>
      <c r="V1014" s="151">
        <f t="shared" si="602"/>
        <v>220</v>
      </c>
      <c r="W1014" s="151">
        <f t="shared" si="605"/>
        <v>220</v>
      </c>
      <c r="X1014" s="151">
        <f t="shared" si="606"/>
        <v>220</v>
      </c>
      <c r="Y1014" s="155" t="s">
        <v>2292</v>
      </c>
      <c r="Z1014" s="48" t="s">
        <v>2292</v>
      </c>
      <c r="AA1014" s="206"/>
    </row>
    <row r="1015" spans="1:27" s="18" customFormat="1" ht="37.5" customHeight="1" x14ac:dyDescent="0.3">
      <c r="A1015" s="120" t="s">
        <v>3210</v>
      </c>
      <c r="B1015" s="98" t="s">
        <v>496</v>
      </c>
      <c r="C1015" s="98" t="s">
        <v>494</v>
      </c>
      <c r="D1015" s="98"/>
      <c r="E1015" s="129">
        <v>220</v>
      </c>
      <c r="F1015" s="35">
        <v>175</v>
      </c>
      <c r="G1015" s="258">
        <v>220</v>
      </c>
      <c r="H1015" s="258"/>
      <c r="I1015" s="258">
        <v>350</v>
      </c>
      <c r="J1015" s="260">
        <v>1</v>
      </c>
      <c r="K1015" s="258"/>
      <c r="L1015" s="151"/>
      <c r="M1015" s="103"/>
      <c r="N1015" s="65">
        <v>1</v>
      </c>
      <c r="O1015" s="45">
        <f t="shared" si="565"/>
        <v>220</v>
      </c>
      <c r="P1015" s="151">
        <f t="shared" si="607"/>
        <v>220</v>
      </c>
      <c r="Q1015" s="103">
        <f t="shared" si="566"/>
        <v>220</v>
      </c>
      <c r="R1015" s="103">
        <f t="shared" si="567"/>
        <v>220</v>
      </c>
      <c r="S1015" s="151">
        <f t="shared" si="604"/>
        <v>220</v>
      </c>
      <c r="T1015" s="151">
        <f t="shared" si="602"/>
        <v>220</v>
      </c>
      <c r="U1015" s="151">
        <f t="shared" si="602"/>
        <v>220</v>
      </c>
      <c r="V1015" s="151">
        <f t="shared" si="602"/>
        <v>220</v>
      </c>
      <c r="W1015" s="151">
        <f t="shared" si="605"/>
        <v>220</v>
      </c>
      <c r="X1015" s="151">
        <f t="shared" si="606"/>
        <v>220</v>
      </c>
      <c r="Y1015" s="155" t="s">
        <v>2292</v>
      </c>
      <c r="Z1015" s="48" t="s">
        <v>2292</v>
      </c>
      <c r="AA1015" s="206"/>
    </row>
    <row r="1016" spans="1:27" s="18" customFormat="1" ht="37.5" customHeight="1" x14ac:dyDescent="0.3">
      <c r="A1016" s="120" t="s">
        <v>3211</v>
      </c>
      <c r="B1016" s="98" t="s">
        <v>497</v>
      </c>
      <c r="C1016" s="98" t="s">
        <v>494</v>
      </c>
      <c r="D1016" s="98"/>
      <c r="E1016" s="129">
        <v>220</v>
      </c>
      <c r="F1016" s="35">
        <v>175</v>
      </c>
      <c r="G1016" s="258">
        <v>220</v>
      </c>
      <c r="H1016" s="258"/>
      <c r="I1016" s="258">
        <v>350</v>
      </c>
      <c r="J1016" s="260">
        <v>1</v>
      </c>
      <c r="K1016" s="258"/>
      <c r="L1016" s="151"/>
      <c r="M1016" s="103"/>
      <c r="N1016" s="65">
        <v>1</v>
      </c>
      <c r="O1016" s="45">
        <f t="shared" si="565"/>
        <v>220</v>
      </c>
      <c r="P1016" s="151">
        <f t="shared" si="607"/>
        <v>220</v>
      </c>
      <c r="Q1016" s="103">
        <f t="shared" si="566"/>
        <v>220</v>
      </c>
      <c r="R1016" s="103">
        <f t="shared" si="567"/>
        <v>220</v>
      </c>
      <c r="S1016" s="151">
        <f t="shared" si="604"/>
        <v>220</v>
      </c>
      <c r="T1016" s="151">
        <f t="shared" si="602"/>
        <v>220</v>
      </c>
      <c r="U1016" s="151">
        <f t="shared" si="602"/>
        <v>220</v>
      </c>
      <c r="V1016" s="151">
        <f t="shared" si="602"/>
        <v>220</v>
      </c>
      <c r="W1016" s="151">
        <f t="shared" si="605"/>
        <v>220</v>
      </c>
      <c r="X1016" s="151">
        <f t="shared" si="606"/>
        <v>220</v>
      </c>
      <c r="Y1016" s="155" t="s">
        <v>2292</v>
      </c>
      <c r="Z1016" s="48" t="s">
        <v>2292</v>
      </c>
      <c r="AA1016" s="206"/>
    </row>
    <row r="1017" spans="1:27" s="18" customFormat="1" ht="37.5" customHeight="1" x14ac:dyDescent="0.3">
      <c r="A1017" s="120" t="s">
        <v>3212</v>
      </c>
      <c r="B1017" s="98" t="s">
        <v>498</v>
      </c>
      <c r="C1017" s="98" t="s">
        <v>494</v>
      </c>
      <c r="D1017" s="98"/>
      <c r="E1017" s="129">
        <v>250</v>
      </c>
      <c r="F1017" s="35">
        <v>125</v>
      </c>
      <c r="G1017" s="258">
        <v>250</v>
      </c>
      <c r="H1017" s="258"/>
      <c r="I1017" s="258">
        <v>250</v>
      </c>
      <c r="J1017" s="260">
        <v>1</v>
      </c>
      <c r="K1017" s="258"/>
      <c r="L1017" s="151"/>
      <c r="M1017" s="103"/>
      <c r="N1017" s="65">
        <v>1</v>
      </c>
      <c r="O1017" s="45">
        <f t="shared" si="565"/>
        <v>250</v>
      </c>
      <c r="P1017" s="151">
        <f t="shared" si="607"/>
        <v>250</v>
      </c>
      <c r="Q1017" s="103">
        <f t="shared" si="566"/>
        <v>250</v>
      </c>
      <c r="R1017" s="103">
        <f t="shared" si="567"/>
        <v>250</v>
      </c>
      <c r="S1017" s="151">
        <f t="shared" si="604"/>
        <v>250</v>
      </c>
      <c r="T1017" s="151">
        <f t="shared" si="602"/>
        <v>250</v>
      </c>
      <c r="U1017" s="151">
        <f t="shared" si="602"/>
        <v>250</v>
      </c>
      <c r="V1017" s="151">
        <f t="shared" si="602"/>
        <v>250</v>
      </c>
      <c r="W1017" s="151">
        <f t="shared" si="605"/>
        <v>250</v>
      </c>
      <c r="X1017" s="151">
        <f t="shared" si="606"/>
        <v>250</v>
      </c>
      <c r="Y1017" s="155" t="s">
        <v>2292</v>
      </c>
      <c r="Z1017" s="48" t="s">
        <v>2292</v>
      </c>
      <c r="AA1017" s="206"/>
    </row>
    <row r="1018" spans="1:27" s="18" customFormat="1" ht="37.5" customHeight="1" x14ac:dyDescent="0.3">
      <c r="A1018" s="120" t="s">
        <v>3213</v>
      </c>
      <c r="B1018" s="98" t="s">
        <v>499</v>
      </c>
      <c r="C1018" s="98" t="s">
        <v>494</v>
      </c>
      <c r="D1018" s="98"/>
      <c r="E1018" s="129">
        <v>240</v>
      </c>
      <c r="F1018" s="35">
        <v>120</v>
      </c>
      <c r="G1018" s="258">
        <v>240</v>
      </c>
      <c r="H1018" s="258"/>
      <c r="I1018" s="258">
        <v>240</v>
      </c>
      <c r="J1018" s="260">
        <v>1</v>
      </c>
      <c r="K1018" s="258"/>
      <c r="L1018" s="151"/>
      <c r="M1018" s="103"/>
      <c r="N1018" s="65">
        <v>1</v>
      </c>
      <c r="O1018" s="45">
        <f t="shared" si="565"/>
        <v>240</v>
      </c>
      <c r="P1018" s="151">
        <f t="shared" si="607"/>
        <v>240</v>
      </c>
      <c r="Q1018" s="103">
        <f t="shared" si="566"/>
        <v>240</v>
      </c>
      <c r="R1018" s="103">
        <f t="shared" si="567"/>
        <v>240</v>
      </c>
      <c r="S1018" s="151">
        <f t="shared" si="604"/>
        <v>240</v>
      </c>
      <c r="T1018" s="151">
        <f t="shared" si="602"/>
        <v>240</v>
      </c>
      <c r="U1018" s="151">
        <f t="shared" si="602"/>
        <v>240</v>
      </c>
      <c r="V1018" s="151">
        <f t="shared" si="602"/>
        <v>240</v>
      </c>
      <c r="W1018" s="151">
        <f t="shared" si="605"/>
        <v>240</v>
      </c>
      <c r="X1018" s="151">
        <f t="shared" si="606"/>
        <v>240</v>
      </c>
      <c r="Y1018" s="155" t="s">
        <v>2292</v>
      </c>
      <c r="Z1018" s="48" t="s">
        <v>2292</v>
      </c>
      <c r="AA1018" s="206"/>
    </row>
    <row r="1019" spans="1:27" s="18" customFormat="1" ht="37.5" customHeight="1" x14ac:dyDescent="0.3">
      <c r="A1019" s="120" t="s">
        <v>3214</v>
      </c>
      <c r="B1019" s="98" t="s">
        <v>500</v>
      </c>
      <c r="C1019" s="98" t="s">
        <v>494</v>
      </c>
      <c r="D1019" s="98"/>
      <c r="E1019" s="129">
        <v>200</v>
      </c>
      <c r="F1019" s="35">
        <v>100</v>
      </c>
      <c r="G1019" s="258">
        <v>200</v>
      </c>
      <c r="H1019" s="258"/>
      <c r="I1019" s="258">
        <v>200</v>
      </c>
      <c r="J1019" s="260">
        <v>1</v>
      </c>
      <c r="K1019" s="258"/>
      <c r="L1019" s="151"/>
      <c r="M1019" s="103"/>
      <c r="N1019" s="65">
        <v>1</v>
      </c>
      <c r="O1019" s="45">
        <f t="shared" si="565"/>
        <v>200</v>
      </c>
      <c r="P1019" s="151">
        <f t="shared" si="607"/>
        <v>200</v>
      </c>
      <c r="Q1019" s="103">
        <f t="shared" si="566"/>
        <v>200</v>
      </c>
      <c r="R1019" s="103">
        <f t="shared" si="567"/>
        <v>200</v>
      </c>
      <c r="S1019" s="151">
        <f t="shared" si="604"/>
        <v>200</v>
      </c>
      <c r="T1019" s="151">
        <f t="shared" si="602"/>
        <v>200</v>
      </c>
      <c r="U1019" s="151">
        <f t="shared" si="602"/>
        <v>200</v>
      </c>
      <c r="V1019" s="151">
        <f t="shared" si="602"/>
        <v>200</v>
      </c>
      <c r="W1019" s="151">
        <f t="shared" si="605"/>
        <v>200</v>
      </c>
      <c r="X1019" s="151">
        <f t="shared" si="606"/>
        <v>200</v>
      </c>
      <c r="Y1019" s="155" t="s">
        <v>2292</v>
      </c>
      <c r="Z1019" s="48" t="s">
        <v>2292</v>
      </c>
      <c r="AA1019" s="206"/>
    </row>
    <row r="1020" spans="1:27" s="18" customFormat="1" ht="37.5" customHeight="1" x14ac:dyDescent="0.3">
      <c r="A1020" s="120" t="s">
        <v>3215</v>
      </c>
      <c r="B1020" s="98" t="s">
        <v>501</v>
      </c>
      <c r="C1020" s="98" t="s">
        <v>494</v>
      </c>
      <c r="D1020" s="98"/>
      <c r="E1020" s="129">
        <v>260</v>
      </c>
      <c r="F1020" s="35">
        <v>130</v>
      </c>
      <c r="G1020" s="258">
        <v>260</v>
      </c>
      <c r="H1020" s="258"/>
      <c r="I1020" s="258">
        <v>260</v>
      </c>
      <c r="J1020" s="260">
        <v>1</v>
      </c>
      <c r="K1020" s="258"/>
      <c r="L1020" s="151"/>
      <c r="M1020" s="103"/>
      <c r="N1020" s="65">
        <v>1</v>
      </c>
      <c r="O1020" s="45">
        <f t="shared" si="565"/>
        <v>260</v>
      </c>
      <c r="P1020" s="151">
        <f t="shared" si="607"/>
        <v>260</v>
      </c>
      <c r="Q1020" s="103">
        <f t="shared" si="566"/>
        <v>260</v>
      </c>
      <c r="R1020" s="103">
        <f t="shared" si="567"/>
        <v>260</v>
      </c>
      <c r="S1020" s="151">
        <f t="shared" si="604"/>
        <v>260</v>
      </c>
      <c r="T1020" s="151">
        <f t="shared" si="602"/>
        <v>260</v>
      </c>
      <c r="U1020" s="151">
        <f t="shared" si="602"/>
        <v>260</v>
      </c>
      <c r="V1020" s="151">
        <f t="shared" si="602"/>
        <v>260</v>
      </c>
      <c r="W1020" s="151">
        <f t="shared" si="605"/>
        <v>260</v>
      </c>
      <c r="X1020" s="151">
        <f t="shared" si="606"/>
        <v>260</v>
      </c>
      <c r="Y1020" s="155" t="s">
        <v>2292</v>
      </c>
      <c r="Z1020" s="48" t="s">
        <v>2292</v>
      </c>
      <c r="AA1020" s="206"/>
    </row>
    <row r="1021" spans="1:27" s="18" customFormat="1" ht="37.5" customHeight="1" x14ac:dyDescent="0.3">
      <c r="A1021" s="120" t="s">
        <v>3216</v>
      </c>
      <c r="B1021" s="98" t="s">
        <v>502</v>
      </c>
      <c r="C1021" s="98" t="s">
        <v>494</v>
      </c>
      <c r="D1021" s="98"/>
      <c r="E1021" s="129">
        <v>240</v>
      </c>
      <c r="F1021" s="35">
        <v>120</v>
      </c>
      <c r="G1021" s="258">
        <v>240</v>
      </c>
      <c r="H1021" s="258"/>
      <c r="I1021" s="258">
        <v>240</v>
      </c>
      <c r="J1021" s="260">
        <v>1</v>
      </c>
      <c r="K1021" s="258"/>
      <c r="L1021" s="151"/>
      <c r="M1021" s="103"/>
      <c r="N1021" s="65">
        <v>1</v>
      </c>
      <c r="O1021" s="45">
        <f t="shared" si="565"/>
        <v>240</v>
      </c>
      <c r="P1021" s="151">
        <f t="shared" si="607"/>
        <v>240</v>
      </c>
      <c r="Q1021" s="103">
        <f t="shared" si="566"/>
        <v>240</v>
      </c>
      <c r="R1021" s="103">
        <f t="shared" si="567"/>
        <v>240</v>
      </c>
      <c r="S1021" s="151">
        <f t="shared" si="604"/>
        <v>240</v>
      </c>
      <c r="T1021" s="151">
        <f t="shared" si="602"/>
        <v>240</v>
      </c>
      <c r="U1021" s="151">
        <f t="shared" si="602"/>
        <v>240</v>
      </c>
      <c r="V1021" s="151">
        <f t="shared" si="602"/>
        <v>240</v>
      </c>
      <c r="W1021" s="151">
        <f t="shared" si="605"/>
        <v>240</v>
      </c>
      <c r="X1021" s="151">
        <f t="shared" si="606"/>
        <v>240</v>
      </c>
      <c r="Y1021" s="155" t="s">
        <v>2292</v>
      </c>
      <c r="Z1021" s="48" t="s">
        <v>2292</v>
      </c>
      <c r="AA1021" s="206"/>
    </row>
    <row r="1022" spans="1:27" s="18" customFormat="1" x14ac:dyDescent="0.3">
      <c r="A1022" s="120">
        <v>16</v>
      </c>
      <c r="B1022" s="95" t="s">
        <v>215</v>
      </c>
      <c r="C1022" s="95"/>
      <c r="D1022" s="95"/>
      <c r="E1022" s="129"/>
      <c r="F1022" s="35">
        <v>0</v>
      </c>
      <c r="G1022" s="258"/>
      <c r="H1022" s="258"/>
      <c r="I1022" s="258"/>
      <c r="J1022" s="260"/>
      <c r="K1022" s="258"/>
      <c r="L1022" s="151"/>
      <c r="M1022" s="103"/>
      <c r="N1022" s="65"/>
      <c r="O1022" s="45"/>
      <c r="P1022" s="151"/>
      <c r="Q1022" s="103"/>
      <c r="R1022" s="103"/>
      <c r="S1022" s="151"/>
      <c r="T1022" s="151"/>
      <c r="U1022" s="151"/>
      <c r="V1022" s="151"/>
      <c r="W1022" s="151"/>
      <c r="X1022" s="151"/>
      <c r="Y1022" s="155"/>
      <c r="Z1022" s="48"/>
      <c r="AA1022" s="206"/>
    </row>
    <row r="1023" spans="1:27" s="18" customFormat="1" ht="55.5" customHeight="1" x14ac:dyDescent="0.3">
      <c r="A1023" s="120" t="s">
        <v>3217</v>
      </c>
      <c r="B1023" s="98" t="s">
        <v>504</v>
      </c>
      <c r="C1023" s="98" t="s">
        <v>494</v>
      </c>
      <c r="D1023" s="98"/>
      <c r="E1023" s="129">
        <v>250</v>
      </c>
      <c r="F1023" s="35">
        <v>125</v>
      </c>
      <c r="G1023" s="258">
        <v>250</v>
      </c>
      <c r="H1023" s="258"/>
      <c r="I1023" s="258">
        <v>250</v>
      </c>
      <c r="J1023" s="260">
        <v>1</v>
      </c>
      <c r="K1023" s="258"/>
      <c r="L1023" s="151"/>
      <c r="M1023" s="103"/>
      <c r="N1023" s="65">
        <v>1</v>
      </c>
      <c r="O1023" s="45">
        <f t="shared" si="565"/>
        <v>250</v>
      </c>
      <c r="P1023" s="151">
        <f t="shared" si="607"/>
        <v>250</v>
      </c>
      <c r="Q1023" s="103">
        <f t="shared" si="566"/>
        <v>250</v>
      </c>
      <c r="R1023" s="103">
        <f t="shared" si="567"/>
        <v>250</v>
      </c>
      <c r="S1023" s="151">
        <f t="shared" si="604"/>
        <v>250</v>
      </c>
      <c r="T1023" s="151">
        <f t="shared" ref="T1023:T1032" si="608">P1023</f>
        <v>250</v>
      </c>
      <c r="U1023" s="151">
        <f t="shared" ref="U1023:U1032" si="609">Q1023</f>
        <v>250</v>
      </c>
      <c r="V1023" s="151">
        <f t="shared" ref="V1023:V1032" si="610">R1023</f>
        <v>250</v>
      </c>
      <c r="W1023" s="151">
        <f t="shared" ref="W1023:W1032" si="611">S1023</f>
        <v>250</v>
      </c>
      <c r="X1023" s="151">
        <f t="shared" ref="X1023:X1032" si="612">T1023</f>
        <v>250</v>
      </c>
      <c r="Y1023" s="155" t="s">
        <v>2292</v>
      </c>
      <c r="Z1023" s="48" t="s">
        <v>2292</v>
      </c>
      <c r="AA1023" s="206"/>
    </row>
    <row r="1024" spans="1:27" s="18" customFormat="1" ht="55.5" customHeight="1" x14ac:dyDescent="0.3">
      <c r="A1024" s="120" t="s">
        <v>3218</v>
      </c>
      <c r="B1024" s="98" t="s">
        <v>506</v>
      </c>
      <c r="C1024" s="98" t="s">
        <v>494</v>
      </c>
      <c r="D1024" s="98"/>
      <c r="E1024" s="129">
        <v>250</v>
      </c>
      <c r="F1024" s="35">
        <v>125</v>
      </c>
      <c r="G1024" s="258">
        <v>250</v>
      </c>
      <c r="H1024" s="258"/>
      <c r="I1024" s="258">
        <v>250</v>
      </c>
      <c r="J1024" s="260">
        <v>1</v>
      </c>
      <c r="K1024" s="258"/>
      <c r="L1024" s="151"/>
      <c r="M1024" s="103"/>
      <c r="N1024" s="65">
        <v>1</v>
      </c>
      <c r="O1024" s="45">
        <f t="shared" si="565"/>
        <v>250</v>
      </c>
      <c r="P1024" s="151">
        <f t="shared" si="607"/>
        <v>250</v>
      </c>
      <c r="Q1024" s="103">
        <f t="shared" si="566"/>
        <v>250</v>
      </c>
      <c r="R1024" s="103">
        <f t="shared" si="567"/>
        <v>250</v>
      </c>
      <c r="S1024" s="151">
        <f t="shared" si="604"/>
        <v>250</v>
      </c>
      <c r="T1024" s="151">
        <f t="shared" si="608"/>
        <v>250</v>
      </c>
      <c r="U1024" s="151">
        <f t="shared" si="609"/>
        <v>250</v>
      </c>
      <c r="V1024" s="151">
        <f t="shared" si="610"/>
        <v>250</v>
      </c>
      <c r="W1024" s="151">
        <f t="shared" si="611"/>
        <v>250</v>
      </c>
      <c r="X1024" s="151">
        <f t="shared" si="612"/>
        <v>250</v>
      </c>
      <c r="Y1024" s="155" t="s">
        <v>2292</v>
      </c>
      <c r="Z1024" s="48" t="s">
        <v>2292</v>
      </c>
      <c r="AA1024" s="206"/>
    </row>
    <row r="1025" spans="1:27" s="18" customFormat="1" ht="55.5" customHeight="1" x14ac:dyDescent="0.3">
      <c r="A1025" s="120" t="s">
        <v>3219</v>
      </c>
      <c r="B1025" s="98" t="s">
        <v>508</v>
      </c>
      <c r="C1025" s="98" t="s">
        <v>494</v>
      </c>
      <c r="D1025" s="98"/>
      <c r="E1025" s="129">
        <v>250</v>
      </c>
      <c r="F1025" s="35">
        <v>125</v>
      </c>
      <c r="G1025" s="258">
        <v>250</v>
      </c>
      <c r="H1025" s="258"/>
      <c r="I1025" s="258">
        <v>250</v>
      </c>
      <c r="J1025" s="260">
        <v>1</v>
      </c>
      <c r="K1025" s="258"/>
      <c r="L1025" s="151"/>
      <c r="M1025" s="103"/>
      <c r="N1025" s="65">
        <v>1</v>
      </c>
      <c r="O1025" s="45">
        <f t="shared" si="565"/>
        <v>250</v>
      </c>
      <c r="P1025" s="151">
        <f t="shared" si="607"/>
        <v>250</v>
      </c>
      <c r="Q1025" s="103">
        <f t="shared" si="566"/>
        <v>250</v>
      </c>
      <c r="R1025" s="103">
        <f t="shared" si="567"/>
        <v>250</v>
      </c>
      <c r="S1025" s="151">
        <f t="shared" si="604"/>
        <v>250</v>
      </c>
      <c r="T1025" s="151">
        <f t="shared" si="608"/>
        <v>250</v>
      </c>
      <c r="U1025" s="151">
        <f t="shared" si="609"/>
        <v>250</v>
      </c>
      <c r="V1025" s="151">
        <f t="shared" si="610"/>
        <v>250</v>
      </c>
      <c r="W1025" s="151">
        <f t="shared" si="611"/>
        <v>250</v>
      </c>
      <c r="X1025" s="151">
        <f t="shared" si="612"/>
        <v>250</v>
      </c>
      <c r="Y1025" s="155" t="s">
        <v>2292</v>
      </c>
      <c r="Z1025" s="48" t="s">
        <v>2292</v>
      </c>
      <c r="AA1025" s="206"/>
    </row>
    <row r="1026" spans="1:27" s="18" customFormat="1" ht="55.5" customHeight="1" x14ac:dyDescent="0.3">
      <c r="A1026" s="120" t="s">
        <v>3220</v>
      </c>
      <c r="B1026" s="98" t="s">
        <v>509</v>
      </c>
      <c r="C1026" s="98" t="s">
        <v>494</v>
      </c>
      <c r="D1026" s="98"/>
      <c r="E1026" s="129">
        <v>240</v>
      </c>
      <c r="F1026" s="35">
        <v>120</v>
      </c>
      <c r="G1026" s="258">
        <v>240</v>
      </c>
      <c r="H1026" s="258"/>
      <c r="I1026" s="258">
        <v>240</v>
      </c>
      <c r="J1026" s="260">
        <v>1</v>
      </c>
      <c r="K1026" s="258"/>
      <c r="L1026" s="151"/>
      <c r="M1026" s="103"/>
      <c r="N1026" s="65">
        <v>1</v>
      </c>
      <c r="O1026" s="45">
        <f t="shared" si="565"/>
        <v>240</v>
      </c>
      <c r="P1026" s="151">
        <f t="shared" si="607"/>
        <v>240</v>
      </c>
      <c r="Q1026" s="103">
        <f t="shared" si="566"/>
        <v>240</v>
      </c>
      <c r="R1026" s="103">
        <f t="shared" si="567"/>
        <v>240</v>
      </c>
      <c r="S1026" s="151">
        <f t="shared" si="604"/>
        <v>240</v>
      </c>
      <c r="T1026" s="151">
        <f t="shared" si="608"/>
        <v>240</v>
      </c>
      <c r="U1026" s="151">
        <f t="shared" si="609"/>
        <v>240</v>
      </c>
      <c r="V1026" s="151">
        <f t="shared" si="610"/>
        <v>240</v>
      </c>
      <c r="W1026" s="151">
        <f t="shared" si="611"/>
        <v>240</v>
      </c>
      <c r="X1026" s="151">
        <f t="shared" si="612"/>
        <v>240</v>
      </c>
      <c r="Y1026" s="155" t="s">
        <v>2292</v>
      </c>
      <c r="Z1026" s="48" t="s">
        <v>2292</v>
      </c>
      <c r="AA1026" s="206"/>
    </row>
    <row r="1027" spans="1:27" s="18" customFormat="1" ht="55.5" customHeight="1" x14ac:dyDescent="0.3">
      <c r="A1027" s="120" t="s">
        <v>3221</v>
      </c>
      <c r="B1027" s="98" t="s">
        <v>510</v>
      </c>
      <c r="C1027" s="98" t="s">
        <v>494</v>
      </c>
      <c r="D1027" s="98"/>
      <c r="E1027" s="129">
        <v>220</v>
      </c>
      <c r="F1027" s="35">
        <v>110</v>
      </c>
      <c r="G1027" s="258">
        <v>220</v>
      </c>
      <c r="H1027" s="258"/>
      <c r="I1027" s="258">
        <v>220</v>
      </c>
      <c r="J1027" s="260">
        <v>1</v>
      </c>
      <c r="K1027" s="258"/>
      <c r="L1027" s="151"/>
      <c r="M1027" s="103"/>
      <c r="N1027" s="65">
        <v>1</v>
      </c>
      <c r="O1027" s="45">
        <f t="shared" si="565"/>
        <v>220</v>
      </c>
      <c r="P1027" s="151">
        <f t="shared" si="607"/>
        <v>220</v>
      </c>
      <c r="Q1027" s="103">
        <f t="shared" si="566"/>
        <v>220</v>
      </c>
      <c r="R1027" s="103">
        <f t="shared" si="567"/>
        <v>220</v>
      </c>
      <c r="S1027" s="151">
        <f t="shared" si="604"/>
        <v>220</v>
      </c>
      <c r="T1027" s="151">
        <f t="shared" si="608"/>
        <v>220</v>
      </c>
      <c r="U1027" s="151">
        <f t="shared" si="609"/>
        <v>220</v>
      </c>
      <c r="V1027" s="151">
        <f t="shared" si="610"/>
        <v>220</v>
      </c>
      <c r="W1027" s="151">
        <f t="shared" si="611"/>
        <v>220</v>
      </c>
      <c r="X1027" s="151">
        <f t="shared" si="612"/>
        <v>220</v>
      </c>
      <c r="Y1027" s="155" t="s">
        <v>2292</v>
      </c>
      <c r="Z1027" s="48" t="s">
        <v>2292</v>
      </c>
      <c r="AA1027" s="206"/>
    </row>
    <row r="1028" spans="1:27" s="18" customFormat="1" ht="55.5" customHeight="1" x14ac:dyDescent="0.3">
      <c r="A1028" s="120" t="s">
        <v>3222</v>
      </c>
      <c r="B1028" s="98" t="s">
        <v>511</v>
      </c>
      <c r="C1028" s="98" t="s">
        <v>494</v>
      </c>
      <c r="D1028" s="98"/>
      <c r="E1028" s="129">
        <v>240</v>
      </c>
      <c r="F1028" s="35">
        <v>120</v>
      </c>
      <c r="G1028" s="258">
        <v>240</v>
      </c>
      <c r="H1028" s="258"/>
      <c r="I1028" s="258">
        <v>240</v>
      </c>
      <c r="J1028" s="260">
        <v>1</v>
      </c>
      <c r="K1028" s="258"/>
      <c r="L1028" s="151"/>
      <c r="M1028" s="103"/>
      <c r="N1028" s="65">
        <v>1</v>
      </c>
      <c r="O1028" s="45">
        <f t="shared" si="565"/>
        <v>240</v>
      </c>
      <c r="P1028" s="151">
        <f t="shared" si="607"/>
        <v>240</v>
      </c>
      <c r="Q1028" s="103">
        <f t="shared" si="566"/>
        <v>240</v>
      </c>
      <c r="R1028" s="103">
        <f t="shared" si="567"/>
        <v>240</v>
      </c>
      <c r="S1028" s="151">
        <f t="shared" si="604"/>
        <v>240</v>
      </c>
      <c r="T1028" s="151">
        <f t="shared" si="608"/>
        <v>240</v>
      </c>
      <c r="U1028" s="151">
        <f t="shared" si="609"/>
        <v>240</v>
      </c>
      <c r="V1028" s="151">
        <f t="shared" si="610"/>
        <v>240</v>
      </c>
      <c r="W1028" s="151">
        <f t="shared" si="611"/>
        <v>240</v>
      </c>
      <c r="X1028" s="151">
        <f t="shared" si="612"/>
        <v>240</v>
      </c>
      <c r="Y1028" s="155" t="s">
        <v>2292</v>
      </c>
      <c r="Z1028" s="48" t="s">
        <v>2292</v>
      </c>
      <c r="AA1028" s="206"/>
    </row>
    <row r="1029" spans="1:27" s="18" customFormat="1" ht="37.5" customHeight="1" x14ac:dyDescent="0.3">
      <c r="A1029" s="120">
        <v>17</v>
      </c>
      <c r="B1029" s="98" t="s">
        <v>512</v>
      </c>
      <c r="C1029" s="98" t="s">
        <v>513</v>
      </c>
      <c r="D1029" s="98" t="s">
        <v>216</v>
      </c>
      <c r="E1029" s="129">
        <v>200</v>
      </c>
      <c r="F1029" s="35">
        <v>100</v>
      </c>
      <c r="G1029" s="258">
        <v>200</v>
      </c>
      <c r="H1029" s="258"/>
      <c r="I1029" s="258">
        <v>200</v>
      </c>
      <c r="J1029" s="260">
        <v>1</v>
      </c>
      <c r="K1029" s="258"/>
      <c r="L1029" s="151"/>
      <c r="M1029" s="103"/>
      <c r="N1029" s="65">
        <v>1</v>
      </c>
      <c r="O1029" s="45">
        <f t="shared" si="565"/>
        <v>200</v>
      </c>
      <c r="P1029" s="151">
        <f t="shared" si="607"/>
        <v>200</v>
      </c>
      <c r="Q1029" s="103">
        <f t="shared" si="566"/>
        <v>200</v>
      </c>
      <c r="R1029" s="103">
        <f t="shared" si="567"/>
        <v>200</v>
      </c>
      <c r="S1029" s="151">
        <f t="shared" si="604"/>
        <v>200</v>
      </c>
      <c r="T1029" s="151">
        <f t="shared" si="608"/>
        <v>200</v>
      </c>
      <c r="U1029" s="151">
        <f t="shared" si="609"/>
        <v>200</v>
      </c>
      <c r="V1029" s="151">
        <f t="shared" si="610"/>
        <v>200</v>
      </c>
      <c r="W1029" s="151">
        <f t="shared" si="611"/>
        <v>200</v>
      </c>
      <c r="X1029" s="151">
        <f t="shared" si="612"/>
        <v>200</v>
      </c>
      <c r="Y1029" s="155" t="s">
        <v>2292</v>
      </c>
      <c r="Z1029" s="48" t="s">
        <v>2292</v>
      </c>
      <c r="AA1029" s="206"/>
    </row>
    <row r="1030" spans="1:27" s="18" customFormat="1" ht="24.75" customHeight="1" x14ac:dyDescent="0.3">
      <c r="A1030" s="120">
        <v>18</v>
      </c>
      <c r="B1030" s="336" t="s">
        <v>514</v>
      </c>
      <c r="C1030" s="337"/>
      <c r="D1030" s="338"/>
      <c r="E1030" s="129">
        <v>240</v>
      </c>
      <c r="F1030" s="35">
        <v>120</v>
      </c>
      <c r="G1030" s="258">
        <v>240</v>
      </c>
      <c r="H1030" s="258"/>
      <c r="I1030" s="258">
        <v>240</v>
      </c>
      <c r="J1030" s="260">
        <v>2</v>
      </c>
      <c r="K1030" s="258">
        <f t="shared" ref="K1030:K1031" si="613">L1030*0.8</f>
        <v>400</v>
      </c>
      <c r="L1030" s="151">
        <v>500</v>
      </c>
      <c r="M1030" s="103">
        <f t="shared" ref="M1030:M1031" si="614">L1030*1.2</f>
        <v>600</v>
      </c>
      <c r="N1030" s="65">
        <v>2</v>
      </c>
      <c r="O1030" s="45">
        <f t="shared" si="565"/>
        <v>480</v>
      </c>
      <c r="P1030" s="151">
        <v>500</v>
      </c>
      <c r="Q1030" s="103">
        <f t="shared" si="566"/>
        <v>500</v>
      </c>
      <c r="R1030" s="103">
        <f t="shared" si="567"/>
        <v>500</v>
      </c>
      <c r="S1030" s="151">
        <f t="shared" si="604"/>
        <v>480</v>
      </c>
      <c r="T1030" s="151">
        <f t="shared" si="608"/>
        <v>500</v>
      </c>
      <c r="U1030" s="151">
        <f t="shared" si="609"/>
        <v>500</v>
      </c>
      <c r="V1030" s="151">
        <f t="shared" si="610"/>
        <v>500</v>
      </c>
      <c r="W1030" s="151">
        <f t="shared" si="611"/>
        <v>480</v>
      </c>
      <c r="X1030" s="151">
        <f t="shared" si="612"/>
        <v>500</v>
      </c>
      <c r="Y1030" s="151">
        <f>S1030</f>
        <v>480</v>
      </c>
      <c r="Z1030" s="48" t="s">
        <v>3341</v>
      </c>
      <c r="AA1030" s="206"/>
    </row>
    <row r="1031" spans="1:27" s="18" customFormat="1" ht="27" customHeight="1" x14ac:dyDescent="0.3">
      <c r="A1031" s="120">
        <v>19</v>
      </c>
      <c r="B1031" s="336" t="s">
        <v>515</v>
      </c>
      <c r="C1031" s="337"/>
      <c r="D1031" s="338"/>
      <c r="E1031" s="129">
        <v>170</v>
      </c>
      <c r="F1031" s="35">
        <v>85</v>
      </c>
      <c r="G1031" s="258">
        <v>170</v>
      </c>
      <c r="H1031" s="258"/>
      <c r="I1031" s="258">
        <v>170</v>
      </c>
      <c r="J1031" s="260">
        <v>2</v>
      </c>
      <c r="K1031" s="258">
        <f t="shared" si="613"/>
        <v>280</v>
      </c>
      <c r="L1031" s="151">
        <v>350</v>
      </c>
      <c r="M1031" s="103">
        <f t="shared" si="614"/>
        <v>420</v>
      </c>
      <c r="N1031" s="65">
        <v>2</v>
      </c>
      <c r="O1031" s="45">
        <f t="shared" si="565"/>
        <v>340</v>
      </c>
      <c r="P1031" s="151">
        <v>350</v>
      </c>
      <c r="Q1031" s="103">
        <f t="shared" si="566"/>
        <v>350</v>
      </c>
      <c r="R1031" s="103">
        <f t="shared" si="567"/>
        <v>350</v>
      </c>
      <c r="S1031" s="151">
        <f t="shared" si="604"/>
        <v>340</v>
      </c>
      <c r="T1031" s="151">
        <f t="shared" si="608"/>
        <v>350</v>
      </c>
      <c r="U1031" s="151">
        <f t="shared" si="609"/>
        <v>350</v>
      </c>
      <c r="V1031" s="151">
        <f t="shared" si="610"/>
        <v>350</v>
      </c>
      <c r="W1031" s="151">
        <f t="shared" si="611"/>
        <v>340</v>
      </c>
      <c r="X1031" s="151">
        <f t="shared" si="612"/>
        <v>350</v>
      </c>
      <c r="Y1031" s="151">
        <f t="shared" ref="Y1031:Y1066" si="615">S1031</f>
        <v>340</v>
      </c>
      <c r="Z1031" s="48" t="s">
        <v>3341</v>
      </c>
      <c r="AA1031" s="206"/>
    </row>
    <row r="1032" spans="1:27" s="18" customFormat="1" ht="24.75" customHeight="1" x14ac:dyDescent="0.3">
      <c r="A1032" s="120">
        <v>20</v>
      </c>
      <c r="B1032" s="336" t="s">
        <v>516</v>
      </c>
      <c r="C1032" s="337"/>
      <c r="D1032" s="338"/>
      <c r="E1032" s="129">
        <v>120</v>
      </c>
      <c r="F1032" s="35">
        <v>60</v>
      </c>
      <c r="G1032" s="258">
        <v>120</v>
      </c>
      <c r="H1032" s="258"/>
      <c r="I1032" s="258">
        <v>120</v>
      </c>
      <c r="J1032" s="260">
        <v>2</v>
      </c>
      <c r="K1032" s="258">
        <v>200</v>
      </c>
      <c r="L1032" s="151">
        <v>250</v>
      </c>
      <c r="M1032" s="103">
        <v>300</v>
      </c>
      <c r="N1032" s="65">
        <v>2</v>
      </c>
      <c r="O1032" s="45">
        <f t="shared" si="565"/>
        <v>240</v>
      </c>
      <c r="P1032" s="151">
        <v>250</v>
      </c>
      <c r="Q1032" s="103">
        <f t="shared" si="566"/>
        <v>250</v>
      </c>
      <c r="R1032" s="103">
        <f t="shared" si="567"/>
        <v>250</v>
      </c>
      <c r="S1032" s="151">
        <f t="shared" si="604"/>
        <v>240</v>
      </c>
      <c r="T1032" s="151">
        <f t="shared" si="608"/>
        <v>250</v>
      </c>
      <c r="U1032" s="151">
        <f t="shared" si="609"/>
        <v>250</v>
      </c>
      <c r="V1032" s="151">
        <f t="shared" si="610"/>
        <v>250</v>
      </c>
      <c r="W1032" s="151">
        <f t="shared" si="611"/>
        <v>240</v>
      </c>
      <c r="X1032" s="151">
        <f t="shared" si="612"/>
        <v>250</v>
      </c>
      <c r="Y1032" s="151">
        <f t="shared" si="615"/>
        <v>240</v>
      </c>
      <c r="Z1032" s="48" t="s">
        <v>3341</v>
      </c>
      <c r="AA1032" s="206"/>
    </row>
    <row r="1033" spans="1:27" s="18" customFormat="1" ht="24.75" customHeight="1" x14ac:dyDescent="0.3">
      <c r="A1033" s="120">
        <v>21</v>
      </c>
      <c r="B1033" s="336" t="s">
        <v>3394</v>
      </c>
      <c r="C1033" s="337"/>
      <c r="D1033" s="338"/>
      <c r="E1033" s="129">
        <v>180</v>
      </c>
      <c r="F1033" s="35">
        <v>90</v>
      </c>
      <c r="G1033" s="258"/>
      <c r="H1033" s="258"/>
      <c r="I1033" s="258">
        <v>180</v>
      </c>
      <c r="J1033" s="260">
        <v>2</v>
      </c>
      <c r="K1033" s="258"/>
      <c r="L1033" s="151"/>
      <c r="M1033" s="103"/>
      <c r="N1033" s="65">
        <v>2</v>
      </c>
      <c r="O1033" s="45"/>
      <c r="P1033" s="151"/>
      <c r="Q1033" s="103">
        <f t="shared" si="566"/>
        <v>0</v>
      </c>
      <c r="R1033" s="103">
        <f t="shared" si="567"/>
        <v>0</v>
      </c>
      <c r="S1033" s="151"/>
      <c r="T1033" s="151"/>
      <c r="U1033" s="151"/>
      <c r="V1033" s="151"/>
      <c r="W1033" s="151"/>
      <c r="X1033" s="151"/>
      <c r="Y1033" s="151"/>
      <c r="Z1033" s="48" t="s">
        <v>3341</v>
      </c>
      <c r="AA1033" s="206" t="s">
        <v>3050</v>
      </c>
    </row>
    <row r="1034" spans="1:27" s="156" customFormat="1" ht="24.75" customHeight="1" x14ac:dyDescent="0.3">
      <c r="A1034" s="157">
        <v>21.1</v>
      </c>
      <c r="B1034" s="349" t="s">
        <v>3395</v>
      </c>
      <c r="C1034" s="350"/>
      <c r="D1034" s="351"/>
      <c r="E1034" s="154"/>
      <c r="F1034" s="149"/>
      <c r="G1034" s="261">
        <v>180</v>
      </c>
      <c r="H1034" s="261">
        <v>360</v>
      </c>
      <c r="I1034" s="261"/>
      <c r="J1034" s="250"/>
      <c r="K1034" s="261">
        <v>320</v>
      </c>
      <c r="L1034" s="151">
        <v>400</v>
      </c>
      <c r="M1034" s="151">
        <v>480</v>
      </c>
      <c r="N1034" s="239"/>
      <c r="O1034" s="45"/>
      <c r="P1034" s="261">
        <v>400</v>
      </c>
      <c r="Q1034" s="151"/>
      <c r="R1034" s="151"/>
      <c r="S1034" s="151">
        <f>P1034*0.6</f>
        <v>240</v>
      </c>
      <c r="T1034" s="151">
        <f t="shared" ref="T1034:V1035" si="616">Q1034*0.6</f>
        <v>0</v>
      </c>
      <c r="U1034" s="151">
        <f t="shared" si="616"/>
        <v>0</v>
      </c>
      <c r="V1034" s="151">
        <f t="shared" si="616"/>
        <v>144</v>
      </c>
      <c r="W1034" s="151">
        <f>T1034*0.6</f>
        <v>0</v>
      </c>
      <c r="X1034" s="151">
        <f>U1034*0.6</f>
        <v>0</v>
      </c>
      <c r="Y1034" s="151">
        <f t="shared" si="615"/>
        <v>240</v>
      </c>
      <c r="Z1034" s="155" t="s">
        <v>605</v>
      </c>
      <c r="AA1034" s="78"/>
    </row>
    <row r="1035" spans="1:27" s="156" customFormat="1" ht="24.75" customHeight="1" x14ac:dyDescent="0.3">
      <c r="A1035" s="157">
        <v>21.2</v>
      </c>
      <c r="B1035" s="349" t="s">
        <v>3396</v>
      </c>
      <c r="C1035" s="350"/>
      <c r="D1035" s="351"/>
      <c r="E1035" s="154"/>
      <c r="F1035" s="149"/>
      <c r="G1035" s="261">
        <v>180</v>
      </c>
      <c r="H1035" s="261">
        <v>180</v>
      </c>
      <c r="I1035" s="261"/>
      <c r="J1035" s="250"/>
      <c r="K1035" s="261">
        <v>320</v>
      </c>
      <c r="L1035" s="151">
        <v>400</v>
      </c>
      <c r="M1035" s="151">
        <v>480</v>
      </c>
      <c r="N1035" s="239"/>
      <c r="O1035" s="45"/>
      <c r="P1035" s="261">
        <v>400</v>
      </c>
      <c r="Q1035" s="151"/>
      <c r="R1035" s="151"/>
      <c r="S1035" s="151">
        <f t="shared" ref="S1035" si="617">P1035*0.6</f>
        <v>240</v>
      </c>
      <c r="T1035" s="151">
        <f t="shared" si="616"/>
        <v>0</v>
      </c>
      <c r="U1035" s="151">
        <f t="shared" si="616"/>
        <v>0</v>
      </c>
      <c r="V1035" s="151">
        <f t="shared" si="616"/>
        <v>144</v>
      </c>
      <c r="W1035" s="151">
        <f>T1035*0.6</f>
        <v>0</v>
      </c>
      <c r="X1035" s="151">
        <f>U1035*0.6</f>
        <v>0</v>
      </c>
      <c r="Y1035" s="151">
        <f t="shared" si="615"/>
        <v>240</v>
      </c>
      <c r="Z1035" s="155" t="s">
        <v>605</v>
      </c>
      <c r="AA1035" s="78"/>
    </row>
    <row r="1036" spans="1:27" s="18" customFormat="1" ht="24" customHeight="1" x14ac:dyDescent="0.3">
      <c r="A1036" s="120">
        <v>22</v>
      </c>
      <c r="B1036" s="336" t="s">
        <v>41</v>
      </c>
      <c r="C1036" s="337"/>
      <c r="D1036" s="338"/>
      <c r="E1036" s="129">
        <v>80</v>
      </c>
      <c r="F1036" s="35">
        <v>40</v>
      </c>
      <c r="G1036" s="258">
        <v>80</v>
      </c>
      <c r="H1036" s="258">
        <v>150</v>
      </c>
      <c r="I1036" s="258">
        <v>80</v>
      </c>
      <c r="J1036" s="260">
        <v>2</v>
      </c>
      <c r="K1036" s="258">
        <v>160</v>
      </c>
      <c r="L1036" s="151">
        <v>200</v>
      </c>
      <c r="M1036" s="103">
        <v>240</v>
      </c>
      <c r="N1036" s="65">
        <v>2</v>
      </c>
      <c r="O1036" s="45">
        <f t="shared" si="565"/>
        <v>160</v>
      </c>
      <c r="P1036" s="151">
        <v>200</v>
      </c>
      <c r="Q1036" s="103">
        <f t="shared" si="566"/>
        <v>200</v>
      </c>
      <c r="R1036" s="103">
        <f t="shared" si="567"/>
        <v>200</v>
      </c>
      <c r="S1036" s="151">
        <f>O1036</f>
        <v>160</v>
      </c>
      <c r="T1036" s="151">
        <f t="shared" ref="T1036:V1036" si="618">P1036</f>
        <v>200</v>
      </c>
      <c r="U1036" s="151">
        <f t="shared" si="618"/>
        <v>200</v>
      </c>
      <c r="V1036" s="151">
        <f t="shared" si="618"/>
        <v>200</v>
      </c>
      <c r="W1036" s="151">
        <f>S1036</f>
        <v>160</v>
      </c>
      <c r="X1036" s="151">
        <f>T1036</f>
        <v>200</v>
      </c>
      <c r="Y1036" s="151">
        <f t="shared" si="615"/>
        <v>160</v>
      </c>
      <c r="Z1036" s="48" t="s">
        <v>3341</v>
      </c>
      <c r="AA1036" s="206"/>
    </row>
    <row r="1037" spans="1:27" s="18" customFormat="1" ht="24" customHeight="1" x14ac:dyDescent="0.3">
      <c r="A1037" s="120">
        <v>23</v>
      </c>
      <c r="B1037" s="336" t="s">
        <v>3417</v>
      </c>
      <c r="C1037" s="337"/>
      <c r="D1037" s="338"/>
      <c r="E1037" s="129"/>
      <c r="F1037" s="35"/>
      <c r="G1037" s="258"/>
      <c r="H1037" s="258"/>
      <c r="I1037" s="258"/>
      <c r="J1037" s="260"/>
      <c r="K1037" s="258"/>
      <c r="L1037" s="151"/>
      <c r="M1037" s="103"/>
      <c r="N1037" s="65"/>
      <c r="O1037" s="45"/>
      <c r="P1037" s="151"/>
      <c r="Q1037" s="103"/>
      <c r="R1037" s="103"/>
      <c r="S1037" s="151"/>
      <c r="T1037" s="151"/>
      <c r="U1037" s="151"/>
      <c r="V1037" s="151"/>
      <c r="W1037" s="151"/>
      <c r="X1037" s="151"/>
      <c r="Y1037" s="151"/>
      <c r="Z1037" s="48"/>
      <c r="AA1037" s="206"/>
    </row>
    <row r="1038" spans="1:27" s="18" customFormat="1" ht="24" customHeight="1" x14ac:dyDescent="0.3">
      <c r="A1038" s="120" t="s">
        <v>3413</v>
      </c>
      <c r="B1038" s="98" t="s">
        <v>3202</v>
      </c>
      <c r="C1038" s="336" t="s">
        <v>494</v>
      </c>
      <c r="D1038" s="338"/>
      <c r="E1038" s="129"/>
      <c r="F1038" s="35"/>
      <c r="G1038" s="258"/>
      <c r="H1038" s="258">
        <v>700</v>
      </c>
      <c r="I1038" s="258"/>
      <c r="J1038" s="260"/>
      <c r="K1038" s="258">
        <v>1200</v>
      </c>
      <c r="L1038" s="151">
        <v>1500</v>
      </c>
      <c r="M1038" s="103">
        <v>1800</v>
      </c>
      <c r="N1038" s="65"/>
      <c r="O1038" s="45">
        <f t="shared" si="565"/>
        <v>0</v>
      </c>
      <c r="P1038" s="151">
        <v>1500</v>
      </c>
      <c r="Q1038" s="103">
        <f t="shared" si="566"/>
        <v>1500</v>
      </c>
      <c r="R1038" s="103">
        <f t="shared" si="567"/>
        <v>1500</v>
      </c>
      <c r="S1038" s="151">
        <f>P1038*0.6</f>
        <v>900</v>
      </c>
      <c r="T1038" s="151">
        <f t="shared" ref="T1038:V1040" si="619">Q1038*0.6</f>
        <v>900</v>
      </c>
      <c r="U1038" s="151">
        <f t="shared" si="619"/>
        <v>900</v>
      </c>
      <c r="V1038" s="151">
        <f t="shared" si="619"/>
        <v>540</v>
      </c>
      <c r="W1038" s="151">
        <f t="shared" ref="W1038:X1040" si="620">T1038*0.6</f>
        <v>540</v>
      </c>
      <c r="X1038" s="151">
        <f t="shared" si="620"/>
        <v>540</v>
      </c>
      <c r="Y1038" s="151">
        <f t="shared" si="615"/>
        <v>900</v>
      </c>
      <c r="Z1038" s="48" t="s">
        <v>3411</v>
      </c>
      <c r="AA1038" s="206" t="s">
        <v>3204</v>
      </c>
    </row>
    <row r="1039" spans="1:27" s="18" customFormat="1" ht="24" customHeight="1" x14ac:dyDescent="0.3">
      <c r="A1039" s="120" t="s">
        <v>3414</v>
      </c>
      <c r="B1039" s="98" t="s">
        <v>3203</v>
      </c>
      <c r="C1039" s="336" t="s">
        <v>494</v>
      </c>
      <c r="D1039" s="338"/>
      <c r="E1039" s="129"/>
      <c r="F1039" s="35"/>
      <c r="G1039" s="258"/>
      <c r="H1039" s="258">
        <v>800</v>
      </c>
      <c r="I1039" s="258"/>
      <c r="J1039" s="260"/>
      <c r="K1039" s="258">
        <v>1280</v>
      </c>
      <c r="L1039" s="151">
        <v>1600</v>
      </c>
      <c r="M1039" s="103">
        <v>1920</v>
      </c>
      <c r="N1039" s="65"/>
      <c r="O1039" s="45">
        <f t="shared" si="565"/>
        <v>0</v>
      </c>
      <c r="P1039" s="151">
        <v>1600</v>
      </c>
      <c r="Q1039" s="103">
        <f t="shared" si="566"/>
        <v>1600</v>
      </c>
      <c r="R1039" s="103">
        <f t="shared" si="567"/>
        <v>1600</v>
      </c>
      <c r="S1039" s="151">
        <f t="shared" ref="S1039:S1044" si="621">P1039*0.6</f>
        <v>960</v>
      </c>
      <c r="T1039" s="151">
        <f t="shared" si="619"/>
        <v>960</v>
      </c>
      <c r="U1039" s="151">
        <f t="shared" si="619"/>
        <v>960</v>
      </c>
      <c r="V1039" s="151">
        <f t="shared" si="619"/>
        <v>576</v>
      </c>
      <c r="W1039" s="151">
        <f t="shared" si="620"/>
        <v>576</v>
      </c>
      <c r="X1039" s="151">
        <f t="shared" si="620"/>
        <v>576</v>
      </c>
      <c r="Y1039" s="151">
        <f t="shared" si="615"/>
        <v>960</v>
      </c>
      <c r="Z1039" s="48" t="s">
        <v>3411</v>
      </c>
      <c r="AA1039" s="206" t="s">
        <v>3204</v>
      </c>
    </row>
    <row r="1040" spans="1:27" s="18" customFormat="1" ht="24" customHeight="1" x14ac:dyDescent="0.3">
      <c r="A1040" s="120" t="s">
        <v>3415</v>
      </c>
      <c r="B1040" s="98" t="s">
        <v>3412</v>
      </c>
      <c r="C1040" s="336" t="s">
        <v>494</v>
      </c>
      <c r="D1040" s="338"/>
      <c r="E1040" s="129"/>
      <c r="F1040" s="35"/>
      <c r="G1040" s="258"/>
      <c r="H1040" s="258">
        <v>700</v>
      </c>
      <c r="I1040" s="258"/>
      <c r="J1040" s="260"/>
      <c r="K1040" s="258">
        <v>1280</v>
      </c>
      <c r="L1040" s="151">
        <v>1600</v>
      </c>
      <c r="M1040" s="103">
        <v>1920</v>
      </c>
      <c r="N1040" s="65"/>
      <c r="O1040" s="45"/>
      <c r="P1040" s="151">
        <v>1600</v>
      </c>
      <c r="Q1040" s="103"/>
      <c r="R1040" s="103"/>
      <c r="S1040" s="151">
        <f t="shared" si="621"/>
        <v>960</v>
      </c>
      <c r="T1040" s="151">
        <f t="shared" si="619"/>
        <v>0</v>
      </c>
      <c r="U1040" s="151">
        <f t="shared" si="619"/>
        <v>0</v>
      </c>
      <c r="V1040" s="151">
        <f t="shared" si="619"/>
        <v>576</v>
      </c>
      <c r="W1040" s="151">
        <f t="shared" si="620"/>
        <v>0</v>
      </c>
      <c r="X1040" s="151">
        <f t="shared" si="620"/>
        <v>0</v>
      </c>
      <c r="Y1040" s="151">
        <f t="shared" si="615"/>
        <v>960</v>
      </c>
      <c r="Z1040" s="48" t="s">
        <v>3411</v>
      </c>
      <c r="AA1040" s="206"/>
    </row>
    <row r="1041" spans="1:27" s="18" customFormat="1" ht="56.25" x14ac:dyDescent="0.3">
      <c r="A1041" s="120" t="s">
        <v>3416</v>
      </c>
      <c r="B1041" s="98" t="s">
        <v>3405</v>
      </c>
      <c r="C1041" s="336" t="s">
        <v>494</v>
      </c>
      <c r="D1041" s="338"/>
      <c r="E1041" s="129"/>
      <c r="F1041" s="35"/>
      <c r="G1041" s="258"/>
      <c r="H1041" s="258">
        <v>350</v>
      </c>
      <c r="I1041" s="258"/>
      <c r="J1041" s="260"/>
      <c r="K1041" s="258">
        <v>400</v>
      </c>
      <c r="L1041" s="151">
        <v>500</v>
      </c>
      <c r="M1041" s="103">
        <v>600</v>
      </c>
      <c r="N1041" s="65"/>
      <c r="O1041" s="45"/>
      <c r="P1041" s="151">
        <v>500</v>
      </c>
      <c r="Q1041" s="103">
        <f t="shared" si="566"/>
        <v>500</v>
      </c>
      <c r="R1041" s="103">
        <f t="shared" si="567"/>
        <v>500</v>
      </c>
      <c r="S1041" s="151">
        <v>350</v>
      </c>
      <c r="T1041" s="151">
        <v>351</v>
      </c>
      <c r="U1041" s="151">
        <v>352</v>
      </c>
      <c r="V1041" s="151">
        <v>353</v>
      </c>
      <c r="W1041" s="151">
        <v>354</v>
      </c>
      <c r="X1041" s="151">
        <v>355</v>
      </c>
      <c r="Y1041" s="151">
        <f t="shared" si="615"/>
        <v>350</v>
      </c>
      <c r="Z1041" s="48" t="s">
        <v>3411</v>
      </c>
      <c r="AA1041" s="206" t="s">
        <v>3204</v>
      </c>
    </row>
    <row r="1042" spans="1:27" s="18" customFormat="1" x14ac:dyDescent="0.3">
      <c r="A1042" s="120">
        <v>23.5</v>
      </c>
      <c r="B1042" s="98" t="s">
        <v>3418</v>
      </c>
      <c r="C1042" s="336" t="s">
        <v>494</v>
      </c>
      <c r="D1042" s="338"/>
      <c r="E1042" s="129"/>
      <c r="F1042" s="35"/>
      <c r="G1042" s="258"/>
      <c r="H1042" s="258">
        <v>650</v>
      </c>
      <c r="I1042" s="258"/>
      <c r="J1042" s="260"/>
      <c r="K1042" s="258"/>
      <c r="L1042" s="151"/>
      <c r="M1042" s="103"/>
      <c r="N1042" s="65"/>
      <c r="O1042" s="45"/>
      <c r="P1042" s="151">
        <f>P1039-G1039+G1042</f>
        <v>1600</v>
      </c>
      <c r="Q1042" s="103"/>
      <c r="R1042" s="103"/>
      <c r="S1042" s="151">
        <f t="shared" si="621"/>
        <v>960</v>
      </c>
      <c r="T1042" s="151">
        <f t="shared" ref="T1042:T1044" si="622">Q1042*0.6</f>
        <v>0</v>
      </c>
      <c r="U1042" s="151">
        <f t="shared" ref="U1042:U1044" si="623">R1042*0.6</f>
        <v>0</v>
      </c>
      <c r="V1042" s="151">
        <f t="shared" ref="V1042:V1044" si="624">S1042*0.6</f>
        <v>576</v>
      </c>
      <c r="W1042" s="151">
        <f t="shared" ref="W1042:X1044" si="625">T1042*0.6</f>
        <v>0</v>
      </c>
      <c r="X1042" s="151">
        <f t="shared" si="625"/>
        <v>0</v>
      </c>
      <c r="Y1042" s="151">
        <f t="shared" si="615"/>
        <v>960</v>
      </c>
      <c r="Z1042" s="48" t="s">
        <v>3411</v>
      </c>
      <c r="AA1042" s="206"/>
    </row>
    <row r="1043" spans="1:27" s="18" customFormat="1" ht="30.75" customHeight="1" x14ac:dyDescent="0.3">
      <c r="A1043" s="120">
        <v>23.6</v>
      </c>
      <c r="B1043" s="98" t="s">
        <v>3419</v>
      </c>
      <c r="C1043" s="336" t="s">
        <v>494</v>
      </c>
      <c r="D1043" s="338"/>
      <c r="E1043" s="129"/>
      <c r="F1043" s="35"/>
      <c r="G1043" s="258"/>
      <c r="H1043" s="258">
        <v>700</v>
      </c>
      <c r="I1043" s="258"/>
      <c r="J1043" s="260"/>
      <c r="K1043" s="258"/>
      <c r="L1043" s="151"/>
      <c r="M1043" s="103"/>
      <c r="N1043" s="65"/>
      <c r="O1043" s="45"/>
      <c r="P1043" s="151">
        <f>P1039-G1039+G1043</f>
        <v>1600</v>
      </c>
      <c r="Q1043" s="103"/>
      <c r="R1043" s="103"/>
      <c r="S1043" s="151">
        <f t="shared" si="621"/>
        <v>960</v>
      </c>
      <c r="T1043" s="151">
        <f t="shared" si="622"/>
        <v>0</v>
      </c>
      <c r="U1043" s="151">
        <f t="shared" si="623"/>
        <v>0</v>
      </c>
      <c r="V1043" s="151">
        <f t="shared" si="624"/>
        <v>576</v>
      </c>
      <c r="W1043" s="151">
        <f t="shared" si="625"/>
        <v>0</v>
      </c>
      <c r="X1043" s="151">
        <f t="shared" si="625"/>
        <v>0</v>
      </c>
      <c r="Y1043" s="151">
        <f t="shared" si="615"/>
        <v>960</v>
      </c>
      <c r="Z1043" s="48" t="s">
        <v>3411</v>
      </c>
      <c r="AA1043" s="206"/>
    </row>
    <row r="1044" spans="1:27" s="18" customFormat="1" ht="87.75" customHeight="1" x14ac:dyDescent="0.3">
      <c r="A1044" s="120">
        <v>23.7</v>
      </c>
      <c r="B1044" s="98" t="s">
        <v>3420</v>
      </c>
      <c r="C1044" s="336" t="s">
        <v>494</v>
      </c>
      <c r="D1044" s="338"/>
      <c r="E1044" s="129"/>
      <c r="F1044" s="35"/>
      <c r="G1044" s="258"/>
      <c r="H1044" s="258">
        <v>480</v>
      </c>
      <c r="I1044" s="258"/>
      <c r="J1044" s="260"/>
      <c r="K1044" s="258"/>
      <c r="L1044" s="151"/>
      <c r="M1044" s="103"/>
      <c r="N1044" s="65"/>
      <c r="O1044" s="45"/>
      <c r="P1044" s="151">
        <f>P1039-G1039+G1044</f>
        <v>1600</v>
      </c>
      <c r="Q1044" s="103"/>
      <c r="R1044" s="103"/>
      <c r="S1044" s="151">
        <f t="shared" si="621"/>
        <v>960</v>
      </c>
      <c r="T1044" s="151">
        <f t="shared" si="622"/>
        <v>0</v>
      </c>
      <c r="U1044" s="151">
        <f t="shared" si="623"/>
        <v>0</v>
      </c>
      <c r="V1044" s="151">
        <f t="shared" si="624"/>
        <v>576</v>
      </c>
      <c r="W1044" s="151">
        <f t="shared" si="625"/>
        <v>0</v>
      </c>
      <c r="X1044" s="151">
        <f t="shared" si="625"/>
        <v>0</v>
      </c>
      <c r="Y1044" s="151">
        <f t="shared" si="615"/>
        <v>960</v>
      </c>
      <c r="Z1044" s="48" t="s">
        <v>3411</v>
      </c>
      <c r="AA1044" s="206"/>
    </row>
    <row r="1045" spans="1:27" s="37" customFormat="1" ht="21.75" customHeight="1" x14ac:dyDescent="0.25">
      <c r="A1045" s="213" t="s">
        <v>1495</v>
      </c>
      <c r="B1045" s="15" t="s">
        <v>1498</v>
      </c>
      <c r="C1045" s="15"/>
      <c r="D1045" s="15"/>
      <c r="E1045" s="126"/>
      <c r="F1045" s="35">
        <v>0</v>
      </c>
      <c r="G1045" s="213"/>
      <c r="H1045" s="213"/>
      <c r="I1045" s="302"/>
      <c r="J1045" s="213"/>
      <c r="K1045" s="258"/>
      <c r="L1045" s="151"/>
      <c r="M1045" s="103"/>
      <c r="N1045" s="213"/>
      <c r="O1045" s="45"/>
      <c r="P1045" s="151"/>
      <c r="Q1045" s="103"/>
      <c r="R1045" s="103"/>
      <c r="S1045" s="151"/>
      <c r="T1045" s="151"/>
      <c r="U1045" s="151"/>
      <c r="V1045" s="151"/>
      <c r="W1045" s="151"/>
      <c r="X1045" s="151"/>
      <c r="Y1045" s="151"/>
      <c r="Z1045" s="48"/>
      <c r="AA1045" s="206"/>
    </row>
    <row r="1046" spans="1:27" s="37" customFormat="1" ht="21.75" customHeight="1" x14ac:dyDescent="0.25">
      <c r="A1046" s="325">
        <v>1</v>
      </c>
      <c r="B1046" s="332" t="s">
        <v>292</v>
      </c>
      <c r="C1046" s="206" t="s">
        <v>216</v>
      </c>
      <c r="D1046" s="206" t="s">
        <v>1499</v>
      </c>
      <c r="E1046" s="34"/>
      <c r="F1046" s="35"/>
      <c r="G1046" s="258"/>
      <c r="H1046" s="258"/>
      <c r="I1046" s="103"/>
      <c r="J1046" s="305"/>
      <c r="K1046" s="258"/>
      <c r="L1046" s="151"/>
      <c r="M1046" s="103"/>
      <c r="N1046" s="305"/>
      <c r="O1046" s="45"/>
      <c r="P1046" s="151"/>
      <c r="Q1046" s="103"/>
      <c r="R1046" s="103"/>
      <c r="S1046" s="151"/>
      <c r="T1046" s="151"/>
      <c r="U1046" s="151"/>
      <c r="V1046" s="151"/>
      <c r="W1046" s="151"/>
      <c r="X1046" s="151"/>
      <c r="Y1046" s="151"/>
      <c r="Z1046" s="48"/>
      <c r="AA1046" s="206"/>
    </row>
    <row r="1047" spans="1:27" s="37" customFormat="1" ht="18.75" customHeight="1" x14ac:dyDescent="0.25">
      <c r="A1047" s="335"/>
      <c r="B1047" s="334"/>
      <c r="C1047" s="206"/>
      <c r="D1047" s="206" t="s">
        <v>37</v>
      </c>
      <c r="E1047" s="34">
        <v>170</v>
      </c>
      <c r="F1047" s="35">
        <v>300</v>
      </c>
      <c r="G1047" s="258">
        <v>360</v>
      </c>
      <c r="H1047" s="258"/>
      <c r="I1047" s="103">
        <v>600</v>
      </c>
      <c r="J1047" s="260">
        <v>1</v>
      </c>
      <c r="K1047" s="258"/>
      <c r="L1047" s="151"/>
      <c r="M1047" s="103"/>
      <c r="N1047" s="65">
        <v>1</v>
      </c>
      <c r="O1047" s="45">
        <f t="shared" si="565"/>
        <v>360</v>
      </c>
      <c r="P1047" s="151">
        <v>1600</v>
      </c>
      <c r="Q1047" s="103">
        <f t="shared" si="566"/>
        <v>1600</v>
      </c>
      <c r="R1047" s="103">
        <f t="shared" si="567"/>
        <v>1600</v>
      </c>
      <c r="S1047" s="151">
        <f>P1047*0.6</f>
        <v>960</v>
      </c>
      <c r="T1047" s="151">
        <f t="shared" ref="T1047:V1048" si="626">Q1047*0.6</f>
        <v>960</v>
      </c>
      <c r="U1047" s="151">
        <f t="shared" si="626"/>
        <v>960</v>
      </c>
      <c r="V1047" s="151">
        <f t="shared" si="626"/>
        <v>576</v>
      </c>
      <c r="W1047" s="151">
        <f>T1047*0.6</f>
        <v>576</v>
      </c>
      <c r="X1047" s="151">
        <f>U1047*0.6</f>
        <v>576</v>
      </c>
      <c r="Y1047" s="151">
        <f t="shared" si="615"/>
        <v>960</v>
      </c>
      <c r="Z1047" s="48" t="s">
        <v>3341</v>
      </c>
      <c r="AA1047" s="206"/>
    </row>
    <row r="1048" spans="1:27" s="37" customFormat="1" ht="18.75" customHeight="1" x14ac:dyDescent="0.25">
      <c r="A1048" s="335"/>
      <c r="B1048" s="334"/>
      <c r="C1048" s="206"/>
      <c r="D1048" s="206" t="s">
        <v>38</v>
      </c>
      <c r="E1048" s="34"/>
      <c r="F1048" s="35">
        <v>300</v>
      </c>
      <c r="G1048" s="258">
        <f>G1047*2/3</f>
        <v>240</v>
      </c>
      <c r="H1048" s="258"/>
      <c r="I1048" s="103">
        <v>600</v>
      </c>
      <c r="J1048" s="260">
        <v>1</v>
      </c>
      <c r="K1048" s="258"/>
      <c r="L1048" s="151"/>
      <c r="M1048" s="103"/>
      <c r="N1048" s="65">
        <v>1</v>
      </c>
      <c r="O1048" s="45">
        <f t="shared" si="565"/>
        <v>240</v>
      </c>
      <c r="P1048" s="151">
        <v>1300</v>
      </c>
      <c r="Q1048" s="103">
        <f t="shared" si="566"/>
        <v>1300</v>
      </c>
      <c r="R1048" s="103">
        <f t="shared" si="567"/>
        <v>1300</v>
      </c>
      <c r="S1048" s="151">
        <f t="shared" ref="S1048:S1063" si="627">P1048*0.6</f>
        <v>780</v>
      </c>
      <c r="T1048" s="151">
        <f t="shared" si="626"/>
        <v>780</v>
      </c>
      <c r="U1048" s="151">
        <f t="shared" si="626"/>
        <v>780</v>
      </c>
      <c r="V1048" s="151">
        <f t="shared" si="626"/>
        <v>468</v>
      </c>
      <c r="W1048" s="151">
        <f>T1048*0.6</f>
        <v>468</v>
      </c>
      <c r="X1048" s="151">
        <f>U1048*0.6</f>
        <v>468</v>
      </c>
      <c r="Y1048" s="151">
        <f t="shared" si="615"/>
        <v>780</v>
      </c>
      <c r="Z1048" s="48" t="s">
        <v>3341</v>
      </c>
      <c r="AA1048" s="206"/>
    </row>
    <row r="1049" spans="1:27" s="37" customFormat="1" ht="18" customHeight="1" x14ac:dyDescent="0.25">
      <c r="A1049" s="335"/>
      <c r="B1049" s="334"/>
      <c r="C1049" s="206" t="s">
        <v>1499</v>
      </c>
      <c r="D1049" s="206" t="s">
        <v>2567</v>
      </c>
      <c r="E1049" s="34"/>
      <c r="F1049" s="35"/>
      <c r="G1049" s="258"/>
      <c r="H1049" s="258"/>
      <c r="I1049" s="103"/>
      <c r="J1049" s="260"/>
      <c r="K1049" s="258"/>
      <c r="L1049" s="151"/>
      <c r="M1049" s="103"/>
      <c r="N1049" s="65"/>
      <c r="O1049" s="45"/>
      <c r="P1049" s="151"/>
      <c r="Q1049" s="103"/>
      <c r="R1049" s="103"/>
      <c r="S1049" s="151"/>
      <c r="T1049" s="151"/>
      <c r="U1049" s="151"/>
      <c r="V1049" s="151"/>
      <c r="W1049" s="151"/>
      <c r="X1049" s="151"/>
      <c r="Y1049" s="151">
        <f t="shared" si="615"/>
        <v>0</v>
      </c>
      <c r="Z1049" s="48"/>
      <c r="AA1049" s="206" t="s">
        <v>3240</v>
      </c>
    </row>
    <row r="1050" spans="1:27" s="37" customFormat="1" ht="18.75" customHeight="1" x14ac:dyDescent="0.25">
      <c r="A1050" s="335"/>
      <c r="B1050" s="334"/>
      <c r="C1050" s="206"/>
      <c r="D1050" s="206" t="s">
        <v>37</v>
      </c>
      <c r="E1050" s="34">
        <v>240</v>
      </c>
      <c r="F1050" s="35">
        <v>350</v>
      </c>
      <c r="G1050" s="258">
        <v>420</v>
      </c>
      <c r="H1050" s="258"/>
      <c r="I1050" s="103">
        <v>700</v>
      </c>
      <c r="J1050" s="260">
        <v>1</v>
      </c>
      <c r="K1050" s="258"/>
      <c r="L1050" s="151"/>
      <c r="M1050" s="103"/>
      <c r="N1050" s="65">
        <v>1</v>
      </c>
      <c r="O1050" s="45">
        <f t="shared" si="565"/>
        <v>420</v>
      </c>
      <c r="P1050" s="151">
        <v>1600</v>
      </c>
      <c r="Q1050" s="103">
        <f t="shared" si="566"/>
        <v>1600</v>
      </c>
      <c r="R1050" s="103">
        <f t="shared" si="567"/>
        <v>1600</v>
      </c>
      <c r="S1050" s="151">
        <f t="shared" si="627"/>
        <v>960</v>
      </c>
      <c r="T1050" s="151">
        <f t="shared" ref="T1050:T1051" si="628">Q1050*0.6</f>
        <v>960</v>
      </c>
      <c r="U1050" s="151">
        <f t="shared" ref="U1050:U1051" si="629">R1050*0.6</f>
        <v>960</v>
      </c>
      <c r="V1050" s="151">
        <f t="shared" ref="V1050:V1051" si="630">S1050*0.6</f>
        <v>576</v>
      </c>
      <c r="W1050" s="151">
        <f>T1050*0.6</f>
        <v>576</v>
      </c>
      <c r="X1050" s="151">
        <f>U1050*0.6</f>
        <v>576</v>
      </c>
      <c r="Y1050" s="151">
        <f t="shared" si="615"/>
        <v>960</v>
      </c>
      <c r="Z1050" s="48" t="s">
        <v>3341</v>
      </c>
      <c r="AA1050" s="206"/>
    </row>
    <row r="1051" spans="1:27" s="37" customFormat="1" ht="18.75" customHeight="1" x14ac:dyDescent="0.25">
      <c r="A1051" s="335"/>
      <c r="B1051" s="334"/>
      <c r="C1051" s="206"/>
      <c r="D1051" s="206" t="s">
        <v>38</v>
      </c>
      <c r="E1051" s="34"/>
      <c r="F1051" s="35">
        <v>350</v>
      </c>
      <c r="G1051" s="258">
        <f>G1050*2/3</f>
        <v>280</v>
      </c>
      <c r="H1051" s="258"/>
      <c r="I1051" s="103">
        <v>700</v>
      </c>
      <c r="J1051" s="260">
        <v>1</v>
      </c>
      <c r="K1051" s="258"/>
      <c r="L1051" s="151"/>
      <c r="M1051" s="103"/>
      <c r="N1051" s="65">
        <v>1</v>
      </c>
      <c r="O1051" s="45">
        <f t="shared" si="565"/>
        <v>280</v>
      </c>
      <c r="P1051" s="151">
        <v>1300</v>
      </c>
      <c r="Q1051" s="103">
        <f t="shared" si="566"/>
        <v>1300</v>
      </c>
      <c r="R1051" s="103">
        <f t="shared" si="567"/>
        <v>1300</v>
      </c>
      <c r="S1051" s="151">
        <f t="shared" si="627"/>
        <v>780</v>
      </c>
      <c r="T1051" s="151">
        <f t="shared" si="628"/>
        <v>780</v>
      </c>
      <c r="U1051" s="151">
        <f t="shared" si="629"/>
        <v>780</v>
      </c>
      <c r="V1051" s="151">
        <f t="shared" si="630"/>
        <v>468</v>
      </c>
      <c r="W1051" s="151">
        <f>T1051*0.6</f>
        <v>468</v>
      </c>
      <c r="X1051" s="151">
        <f>U1051*0.6</f>
        <v>468</v>
      </c>
      <c r="Y1051" s="151">
        <f t="shared" si="615"/>
        <v>780</v>
      </c>
      <c r="Z1051" s="48" t="s">
        <v>3341</v>
      </c>
      <c r="AA1051" s="206"/>
    </row>
    <row r="1052" spans="1:27" s="37" customFormat="1" ht="38.25" customHeight="1" x14ac:dyDescent="0.25">
      <c r="A1052" s="335"/>
      <c r="B1052" s="334"/>
      <c r="C1052" s="206" t="s">
        <v>2567</v>
      </c>
      <c r="D1052" s="206" t="s">
        <v>2564</v>
      </c>
      <c r="E1052" s="34"/>
      <c r="F1052" s="35"/>
      <c r="G1052" s="258"/>
      <c r="H1052" s="258"/>
      <c r="I1052" s="103"/>
      <c r="J1052" s="260"/>
      <c r="K1052" s="258"/>
      <c r="L1052" s="151"/>
      <c r="M1052" s="103"/>
      <c r="N1052" s="65"/>
      <c r="O1052" s="45"/>
      <c r="P1052" s="151"/>
      <c r="Q1052" s="103"/>
      <c r="R1052" s="103"/>
      <c r="S1052" s="151"/>
      <c r="T1052" s="151"/>
      <c r="U1052" s="151"/>
      <c r="V1052" s="151"/>
      <c r="W1052" s="151"/>
      <c r="X1052" s="151"/>
      <c r="Y1052" s="151"/>
      <c r="Z1052" s="48"/>
      <c r="AA1052" s="206" t="s">
        <v>3240</v>
      </c>
    </row>
    <row r="1053" spans="1:27" s="37" customFormat="1" ht="18.75" customHeight="1" x14ac:dyDescent="0.25">
      <c r="A1053" s="335"/>
      <c r="B1053" s="334"/>
      <c r="C1053" s="206"/>
      <c r="D1053" s="206" t="s">
        <v>37</v>
      </c>
      <c r="E1053" s="34">
        <v>300</v>
      </c>
      <c r="F1053" s="35">
        <v>400</v>
      </c>
      <c r="G1053" s="258">
        <v>480</v>
      </c>
      <c r="H1053" s="258"/>
      <c r="I1053" s="103">
        <v>800</v>
      </c>
      <c r="J1053" s="260">
        <v>1</v>
      </c>
      <c r="K1053" s="258"/>
      <c r="L1053" s="151"/>
      <c r="M1053" s="103"/>
      <c r="N1053" s="65">
        <v>1</v>
      </c>
      <c r="O1053" s="45">
        <f t="shared" ref="O1053:O1115" si="631">G1053*N1053</f>
        <v>480</v>
      </c>
      <c r="P1053" s="151">
        <v>1600</v>
      </c>
      <c r="Q1053" s="103">
        <f t="shared" ref="Q1053:Q1115" si="632">P1053</f>
        <v>1600</v>
      </c>
      <c r="R1053" s="103">
        <f t="shared" ref="R1053:R1115" si="633">P1053</f>
        <v>1600</v>
      </c>
      <c r="S1053" s="151">
        <f t="shared" si="627"/>
        <v>960</v>
      </c>
      <c r="T1053" s="151">
        <f t="shared" ref="T1053:T1063" si="634">Q1053*0.6</f>
        <v>960</v>
      </c>
      <c r="U1053" s="151">
        <f t="shared" ref="U1053:U1063" si="635">R1053*0.6</f>
        <v>960</v>
      </c>
      <c r="V1053" s="151">
        <f t="shared" ref="V1053:V1063" si="636">S1053*0.6</f>
        <v>576</v>
      </c>
      <c r="W1053" s="151">
        <f t="shared" ref="W1053:W1063" si="637">T1053*0.6</f>
        <v>576</v>
      </c>
      <c r="X1053" s="151">
        <f t="shared" ref="X1053:X1063" si="638">U1053*0.6</f>
        <v>576</v>
      </c>
      <c r="Y1053" s="151">
        <f t="shared" si="615"/>
        <v>960</v>
      </c>
      <c r="Z1053" s="48" t="s">
        <v>3341</v>
      </c>
      <c r="AA1053" s="206"/>
    </row>
    <row r="1054" spans="1:27" s="37" customFormat="1" ht="18.75" customHeight="1" x14ac:dyDescent="0.25">
      <c r="A1054" s="335"/>
      <c r="B1054" s="334"/>
      <c r="C1054" s="206"/>
      <c r="D1054" s="206" t="s">
        <v>38</v>
      </c>
      <c r="E1054" s="34"/>
      <c r="F1054" s="35">
        <v>400</v>
      </c>
      <c r="G1054" s="258">
        <f>G1053*2/3</f>
        <v>320</v>
      </c>
      <c r="H1054" s="258"/>
      <c r="I1054" s="103">
        <v>800</v>
      </c>
      <c r="J1054" s="260">
        <v>1</v>
      </c>
      <c r="K1054" s="258"/>
      <c r="L1054" s="151"/>
      <c r="M1054" s="103"/>
      <c r="N1054" s="65">
        <v>1</v>
      </c>
      <c r="O1054" s="45">
        <f t="shared" si="631"/>
        <v>320</v>
      </c>
      <c r="P1054" s="151">
        <v>1300</v>
      </c>
      <c r="Q1054" s="103">
        <f t="shared" si="632"/>
        <v>1300</v>
      </c>
      <c r="R1054" s="103">
        <f t="shared" si="633"/>
        <v>1300</v>
      </c>
      <c r="S1054" s="151">
        <f t="shared" si="627"/>
        <v>780</v>
      </c>
      <c r="T1054" s="151">
        <f t="shared" si="634"/>
        <v>780</v>
      </c>
      <c r="U1054" s="151">
        <f t="shared" si="635"/>
        <v>780</v>
      </c>
      <c r="V1054" s="151">
        <f t="shared" si="636"/>
        <v>468</v>
      </c>
      <c r="W1054" s="151">
        <f t="shared" si="637"/>
        <v>468</v>
      </c>
      <c r="X1054" s="151">
        <f t="shared" si="638"/>
        <v>468</v>
      </c>
      <c r="Y1054" s="151">
        <f t="shared" si="615"/>
        <v>780</v>
      </c>
      <c r="Z1054" s="48" t="s">
        <v>3341</v>
      </c>
      <c r="AA1054" s="206"/>
    </row>
    <row r="1055" spans="1:27" s="37" customFormat="1" ht="37.5" customHeight="1" x14ac:dyDescent="0.25">
      <c r="A1055" s="335"/>
      <c r="B1055" s="334"/>
      <c r="C1055" s="206" t="s">
        <v>2564</v>
      </c>
      <c r="D1055" s="206" t="s">
        <v>2565</v>
      </c>
      <c r="E1055" s="34">
        <v>350</v>
      </c>
      <c r="F1055" s="35">
        <v>500</v>
      </c>
      <c r="G1055" s="258">
        <v>600</v>
      </c>
      <c r="H1055" s="258"/>
      <c r="I1055" s="103">
        <v>1000</v>
      </c>
      <c r="J1055" s="260">
        <v>1</v>
      </c>
      <c r="K1055" s="258"/>
      <c r="L1055" s="151"/>
      <c r="M1055" s="103"/>
      <c r="N1055" s="65">
        <v>1</v>
      </c>
      <c r="O1055" s="45">
        <f t="shared" si="631"/>
        <v>600</v>
      </c>
      <c r="P1055" s="151">
        <v>1700</v>
      </c>
      <c r="Q1055" s="103">
        <f t="shared" si="632"/>
        <v>1700</v>
      </c>
      <c r="R1055" s="103">
        <f t="shared" si="633"/>
        <v>1700</v>
      </c>
      <c r="S1055" s="151">
        <f t="shared" si="627"/>
        <v>1020</v>
      </c>
      <c r="T1055" s="151">
        <f t="shared" si="634"/>
        <v>1020</v>
      </c>
      <c r="U1055" s="151">
        <f t="shared" si="635"/>
        <v>1020</v>
      </c>
      <c r="V1055" s="151">
        <f t="shared" si="636"/>
        <v>612</v>
      </c>
      <c r="W1055" s="151">
        <f t="shared" si="637"/>
        <v>612</v>
      </c>
      <c r="X1055" s="151">
        <f t="shared" si="638"/>
        <v>612</v>
      </c>
      <c r="Y1055" s="151">
        <f t="shared" si="615"/>
        <v>1020</v>
      </c>
      <c r="Z1055" s="48" t="s">
        <v>3341</v>
      </c>
      <c r="AA1055" s="206"/>
    </row>
    <row r="1056" spans="1:27" s="37" customFormat="1" ht="37.5" customHeight="1" x14ac:dyDescent="0.25">
      <c r="A1056" s="335"/>
      <c r="B1056" s="334"/>
      <c r="C1056" s="206" t="s">
        <v>2565</v>
      </c>
      <c r="D1056" s="206" t="s">
        <v>2566</v>
      </c>
      <c r="E1056" s="34">
        <v>410</v>
      </c>
      <c r="F1056" s="35">
        <v>600</v>
      </c>
      <c r="G1056" s="258">
        <v>720</v>
      </c>
      <c r="H1056" s="258">
        <v>450</v>
      </c>
      <c r="I1056" s="103">
        <v>1200</v>
      </c>
      <c r="J1056" s="260">
        <v>1</v>
      </c>
      <c r="K1056" s="258">
        <v>1280</v>
      </c>
      <c r="L1056" s="151">
        <v>1600</v>
      </c>
      <c r="M1056" s="103">
        <v>1920</v>
      </c>
      <c r="N1056" s="65">
        <v>1</v>
      </c>
      <c r="O1056" s="45">
        <f t="shared" si="631"/>
        <v>720</v>
      </c>
      <c r="P1056" s="151">
        <v>1600</v>
      </c>
      <c r="Q1056" s="103">
        <f t="shared" si="632"/>
        <v>1600</v>
      </c>
      <c r="R1056" s="103">
        <f t="shared" si="633"/>
        <v>1600</v>
      </c>
      <c r="S1056" s="151">
        <f t="shared" si="627"/>
        <v>960</v>
      </c>
      <c r="T1056" s="151">
        <f t="shared" si="634"/>
        <v>960</v>
      </c>
      <c r="U1056" s="151">
        <f t="shared" si="635"/>
        <v>960</v>
      </c>
      <c r="V1056" s="151">
        <f t="shared" si="636"/>
        <v>576</v>
      </c>
      <c r="W1056" s="151">
        <f t="shared" si="637"/>
        <v>576</v>
      </c>
      <c r="X1056" s="151">
        <f t="shared" si="638"/>
        <v>576</v>
      </c>
      <c r="Y1056" s="151">
        <f t="shared" si="615"/>
        <v>960</v>
      </c>
      <c r="Z1056" s="48" t="s">
        <v>3341</v>
      </c>
      <c r="AA1056" s="206" t="s">
        <v>3241</v>
      </c>
    </row>
    <row r="1057" spans="1:27" s="37" customFormat="1" ht="44.25" customHeight="1" x14ac:dyDescent="0.25">
      <c r="A1057" s="335"/>
      <c r="B1057" s="334"/>
      <c r="C1057" s="206" t="s">
        <v>2566</v>
      </c>
      <c r="D1057" s="206" t="s">
        <v>1500</v>
      </c>
      <c r="E1057" s="34">
        <v>470</v>
      </c>
      <c r="F1057" s="35">
        <v>650</v>
      </c>
      <c r="G1057" s="258">
        <v>780</v>
      </c>
      <c r="H1057" s="258">
        <v>500</v>
      </c>
      <c r="I1057" s="103">
        <v>1300</v>
      </c>
      <c r="J1057" s="260">
        <v>1</v>
      </c>
      <c r="K1057" s="258">
        <v>1360</v>
      </c>
      <c r="L1057" s="151">
        <v>1700</v>
      </c>
      <c r="M1057" s="103">
        <v>2040</v>
      </c>
      <c r="N1057" s="65">
        <v>1</v>
      </c>
      <c r="O1057" s="45">
        <f t="shared" si="631"/>
        <v>780</v>
      </c>
      <c r="P1057" s="151">
        <v>1700</v>
      </c>
      <c r="Q1057" s="103">
        <f t="shared" si="632"/>
        <v>1700</v>
      </c>
      <c r="R1057" s="103">
        <f t="shared" si="633"/>
        <v>1700</v>
      </c>
      <c r="S1057" s="151">
        <f t="shared" si="627"/>
        <v>1020</v>
      </c>
      <c r="T1057" s="151">
        <f t="shared" si="634"/>
        <v>1020</v>
      </c>
      <c r="U1057" s="151">
        <f t="shared" si="635"/>
        <v>1020</v>
      </c>
      <c r="V1057" s="151">
        <f t="shared" si="636"/>
        <v>612</v>
      </c>
      <c r="W1057" s="151">
        <f t="shared" si="637"/>
        <v>612</v>
      </c>
      <c r="X1057" s="151">
        <f t="shared" si="638"/>
        <v>612</v>
      </c>
      <c r="Y1057" s="151">
        <f t="shared" si="615"/>
        <v>1020</v>
      </c>
      <c r="Z1057" s="48" t="s">
        <v>3341</v>
      </c>
      <c r="AA1057" s="206" t="s">
        <v>3241</v>
      </c>
    </row>
    <row r="1058" spans="1:27" s="37" customFormat="1" ht="37.5" customHeight="1" x14ac:dyDescent="0.25">
      <c r="A1058" s="335"/>
      <c r="B1058" s="334"/>
      <c r="C1058" s="206" t="s">
        <v>1500</v>
      </c>
      <c r="D1058" s="206" t="s">
        <v>463</v>
      </c>
      <c r="E1058" s="34">
        <v>560</v>
      </c>
      <c r="F1058" s="35">
        <v>1000</v>
      </c>
      <c r="G1058" s="258">
        <v>1200</v>
      </c>
      <c r="H1058" s="258"/>
      <c r="I1058" s="103">
        <v>2000</v>
      </c>
      <c r="J1058" s="260">
        <v>1</v>
      </c>
      <c r="K1058" s="258"/>
      <c r="L1058" s="151"/>
      <c r="M1058" s="103"/>
      <c r="N1058" s="65">
        <v>1</v>
      </c>
      <c r="O1058" s="45">
        <f t="shared" si="631"/>
        <v>1200</v>
      </c>
      <c r="P1058" s="151">
        <f>P1060-G1060+G1058</f>
        <v>8300</v>
      </c>
      <c r="Q1058" s="103">
        <f t="shared" si="632"/>
        <v>8300</v>
      </c>
      <c r="R1058" s="103">
        <f t="shared" si="633"/>
        <v>8300</v>
      </c>
      <c r="S1058" s="151">
        <f t="shared" si="627"/>
        <v>4980</v>
      </c>
      <c r="T1058" s="151">
        <f t="shared" si="634"/>
        <v>4980</v>
      </c>
      <c r="U1058" s="151">
        <f t="shared" si="635"/>
        <v>4980</v>
      </c>
      <c r="V1058" s="151">
        <f t="shared" si="636"/>
        <v>2988</v>
      </c>
      <c r="W1058" s="151">
        <f t="shared" si="637"/>
        <v>2988</v>
      </c>
      <c r="X1058" s="151">
        <f t="shared" si="638"/>
        <v>2988</v>
      </c>
      <c r="Y1058" s="151">
        <f t="shared" si="615"/>
        <v>4980</v>
      </c>
      <c r="Z1058" s="48" t="s">
        <v>3341</v>
      </c>
      <c r="AA1058" s="206"/>
    </row>
    <row r="1059" spans="1:27" s="37" customFormat="1" ht="18.75" customHeight="1" x14ac:dyDescent="0.25">
      <c r="A1059" s="335"/>
      <c r="B1059" s="334"/>
      <c r="C1059" s="206" t="s">
        <v>464</v>
      </c>
      <c r="D1059" s="206" t="s">
        <v>460</v>
      </c>
      <c r="E1059" s="34">
        <v>580</v>
      </c>
      <c r="F1059" s="35">
        <v>1500</v>
      </c>
      <c r="G1059" s="258">
        <v>1200</v>
      </c>
      <c r="H1059" s="258"/>
      <c r="I1059" s="103">
        <v>3000</v>
      </c>
      <c r="J1059" s="260">
        <v>1.2</v>
      </c>
      <c r="K1059" s="258"/>
      <c r="L1059" s="151"/>
      <c r="M1059" s="103"/>
      <c r="N1059" s="65">
        <v>1.2</v>
      </c>
      <c r="O1059" s="45">
        <f t="shared" si="631"/>
        <v>1440</v>
      </c>
      <c r="P1059" s="151">
        <f>P1060-G1060+G1059</f>
        <v>8300</v>
      </c>
      <c r="Q1059" s="103">
        <f t="shared" si="632"/>
        <v>8300</v>
      </c>
      <c r="R1059" s="103">
        <f t="shared" si="633"/>
        <v>8300</v>
      </c>
      <c r="S1059" s="151">
        <f t="shared" si="627"/>
        <v>4980</v>
      </c>
      <c r="T1059" s="151">
        <f t="shared" si="634"/>
        <v>4980</v>
      </c>
      <c r="U1059" s="151">
        <f t="shared" si="635"/>
        <v>4980</v>
      </c>
      <c r="V1059" s="151">
        <f t="shared" si="636"/>
        <v>2988</v>
      </c>
      <c r="W1059" s="151">
        <f t="shared" si="637"/>
        <v>2988</v>
      </c>
      <c r="X1059" s="151">
        <f t="shared" si="638"/>
        <v>2988</v>
      </c>
      <c r="Y1059" s="151">
        <f t="shared" si="615"/>
        <v>4980</v>
      </c>
      <c r="Z1059" s="48" t="s">
        <v>3341</v>
      </c>
      <c r="AA1059" s="206"/>
    </row>
    <row r="1060" spans="1:27" s="37" customFormat="1" x14ac:dyDescent="0.25">
      <c r="A1060" s="335"/>
      <c r="B1060" s="334"/>
      <c r="C1060" s="206" t="s">
        <v>460</v>
      </c>
      <c r="D1060" s="206" t="s">
        <v>1501</v>
      </c>
      <c r="E1060" s="34">
        <v>630</v>
      </c>
      <c r="F1060" s="35">
        <v>4500</v>
      </c>
      <c r="G1060" s="258">
        <v>2900</v>
      </c>
      <c r="H1060" s="258"/>
      <c r="I1060" s="103">
        <v>9000</v>
      </c>
      <c r="J1060" s="260">
        <v>1.5</v>
      </c>
      <c r="K1060" s="258">
        <v>8000</v>
      </c>
      <c r="L1060" s="151">
        <v>10000</v>
      </c>
      <c r="M1060" s="103">
        <v>12000</v>
      </c>
      <c r="N1060" s="65">
        <v>1.5</v>
      </c>
      <c r="O1060" s="45">
        <f t="shared" si="631"/>
        <v>4350</v>
      </c>
      <c r="P1060" s="151">
        <v>10000</v>
      </c>
      <c r="Q1060" s="103">
        <f t="shared" si="632"/>
        <v>10000</v>
      </c>
      <c r="R1060" s="103">
        <f t="shared" si="633"/>
        <v>10000</v>
      </c>
      <c r="S1060" s="151">
        <f t="shared" si="627"/>
        <v>6000</v>
      </c>
      <c r="T1060" s="151">
        <f t="shared" si="634"/>
        <v>6000</v>
      </c>
      <c r="U1060" s="151">
        <f t="shared" si="635"/>
        <v>6000</v>
      </c>
      <c r="V1060" s="151">
        <f t="shared" si="636"/>
        <v>3600</v>
      </c>
      <c r="W1060" s="151">
        <f t="shared" si="637"/>
        <v>3600</v>
      </c>
      <c r="X1060" s="151">
        <f t="shared" si="638"/>
        <v>3600</v>
      </c>
      <c r="Y1060" s="151">
        <f t="shared" si="615"/>
        <v>6000</v>
      </c>
      <c r="Z1060" s="48" t="s">
        <v>3341</v>
      </c>
      <c r="AA1060" s="206"/>
    </row>
    <row r="1061" spans="1:27" s="37" customFormat="1" ht="18.75" customHeight="1" x14ac:dyDescent="0.25">
      <c r="A1061" s="335"/>
      <c r="B1061" s="334"/>
      <c r="C1061" s="206" t="s">
        <v>1502</v>
      </c>
      <c r="D1061" s="206"/>
      <c r="E1061" s="34">
        <v>590</v>
      </c>
      <c r="F1061" s="35">
        <v>5000</v>
      </c>
      <c r="G1061" s="258">
        <v>3000</v>
      </c>
      <c r="H1061" s="258"/>
      <c r="I1061" s="103">
        <v>10000</v>
      </c>
      <c r="J1061" s="260">
        <v>1.2</v>
      </c>
      <c r="K1061" s="258"/>
      <c r="L1061" s="151"/>
      <c r="M1061" s="103"/>
      <c r="N1061" s="65">
        <v>1.2</v>
      </c>
      <c r="O1061" s="45">
        <f t="shared" si="631"/>
        <v>3600</v>
      </c>
      <c r="P1061" s="151">
        <f>P1060-G1060+G1061</f>
        <v>10100</v>
      </c>
      <c r="Q1061" s="103">
        <f t="shared" si="632"/>
        <v>10100</v>
      </c>
      <c r="R1061" s="103">
        <f t="shared" si="633"/>
        <v>10100</v>
      </c>
      <c r="S1061" s="151">
        <f t="shared" si="627"/>
        <v>6060</v>
      </c>
      <c r="T1061" s="151">
        <f t="shared" si="634"/>
        <v>6060</v>
      </c>
      <c r="U1061" s="151">
        <f t="shared" si="635"/>
        <v>6060</v>
      </c>
      <c r="V1061" s="151">
        <f t="shared" si="636"/>
        <v>3636</v>
      </c>
      <c r="W1061" s="151">
        <f t="shared" si="637"/>
        <v>3636</v>
      </c>
      <c r="X1061" s="151">
        <f t="shared" si="638"/>
        <v>3636</v>
      </c>
      <c r="Y1061" s="151">
        <f t="shared" si="615"/>
        <v>6060</v>
      </c>
      <c r="Z1061" s="48" t="s">
        <v>3341</v>
      </c>
      <c r="AA1061" s="206"/>
    </row>
    <row r="1062" spans="1:27" s="37" customFormat="1" ht="18.75" customHeight="1" x14ac:dyDescent="0.25">
      <c r="A1062" s="335"/>
      <c r="B1062" s="334"/>
      <c r="C1062" s="206" t="s">
        <v>85</v>
      </c>
      <c r="D1062" s="206" t="s">
        <v>1503</v>
      </c>
      <c r="E1062" s="34">
        <v>470</v>
      </c>
      <c r="F1062" s="35">
        <v>3500</v>
      </c>
      <c r="G1062" s="258">
        <v>2800</v>
      </c>
      <c r="H1062" s="258"/>
      <c r="I1062" s="103">
        <v>7000</v>
      </c>
      <c r="J1062" s="260">
        <v>1</v>
      </c>
      <c r="K1062" s="258"/>
      <c r="L1062" s="151"/>
      <c r="M1062" s="103"/>
      <c r="N1062" s="65">
        <v>1</v>
      </c>
      <c r="O1062" s="45">
        <f t="shared" si="631"/>
        <v>2800</v>
      </c>
      <c r="P1062" s="151">
        <f>P1060-G1060+G1062</f>
        <v>9900</v>
      </c>
      <c r="Q1062" s="103">
        <f t="shared" si="632"/>
        <v>9900</v>
      </c>
      <c r="R1062" s="103">
        <f t="shared" si="633"/>
        <v>9900</v>
      </c>
      <c r="S1062" s="151">
        <f t="shared" si="627"/>
        <v>5940</v>
      </c>
      <c r="T1062" s="151">
        <f t="shared" si="634"/>
        <v>5940</v>
      </c>
      <c r="U1062" s="151">
        <f t="shared" si="635"/>
        <v>5940</v>
      </c>
      <c r="V1062" s="151">
        <f t="shared" si="636"/>
        <v>3564</v>
      </c>
      <c r="W1062" s="151">
        <f t="shared" si="637"/>
        <v>3564</v>
      </c>
      <c r="X1062" s="151">
        <f t="shared" si="638"/>
        <v>3564</v>
      </c>
      <c r="Y1062" s="151">
        <f t="shared" si="615"/>
        <v>5940</v>
      </c>
      <c r="Z1062" s="48" t="s">
        <v>3341</v>
      </c>
      <c r="AA1062" s="206"/>
    </row>
    <row r="1063" spans="1:27" s="37" customFormat="1" ht="18.75" customHeight="1" x14ac:dyDescent="0.25">
      <c r="A1063" s="335"/>
      <c r="B1063" s="334"/>
      <c r="C1063" s="206" t="s">
        <v>1503</v>
      </c>
      <c r="D1063" s="206" t="s">
        <v>1504</v>
      </c>
      <c r="E1063" s="34">
        <v>240</v>
      </c>
      <c r="F1063" s="35">
        <v>500</v>
      </c>
      <c r="G1063" s="258">
        <v>600</v>
      </c>
      <c r="H1063" s="258"/>
      <c r="I1063" s="103">
        <v>1000</v>
      </c>
      <c r="J1063" s="260">
        <v>1</v>
      </c>
      <c r="K1063" s="258"/>
      <c r="L1063" s="151"/>
      <c r="M1063" s="103"/>
      <c r="N1063" s="65">
        <v>1</v>
      </c>
      <c r="O1063" s="45">
        <f t="shared" si="631"/>
        <v>600</v>
      </c>
      <c r="P1063" s="151">
        <f>P1060-G1060+G1063</f>
        <v>7700</v>
      </c>
      <c r="Q1063" s="103">
        <f t="shared" si="632"/>
        <v>7700</v>
      </c>
      <c r="R1063" s="103">
        <f t="shared" si="633"/>
        <v>7700</v>
      </c>
      <c r="S1063" s="151">
        <f t="shared" si="627"/>
        <v>4620</v>
      </c>
      <c r="T1063" s="151">
        <f t="shared" si="634"/>
        <v>4620</v>
      </c>
      <c r="U1063" s="151">
        <f t="shared" si="635"/>
        <v>4620</v>
      </c>
      <c r="V1063" s="151">
        <f t="shared" si="636"/>
        <v>2772</v>
      </c>
      <c r="W1063" s="151">
        <f t="shared" si="637"/>
        <v>2772</v>
      </c>
      <c r="X1063" s="151">
        <f t="shared" si="638"/>
        <v>2772</v>
      </c>
      <c r="Y1063" s="151">
        <f t="shared" si="615"/>
        <v>4620</v>
      </c>
      <c r="Z1063" s="48" t="s">
        <v>3341</v>
      </c>
      <c r="AA1063" s="206"/>
    </row>
    <row r="1064" spans="1:27" s="37" customFormat="1" x14ac:dyDescent="0.25">
      <c r="A1064" s="335"/>
      <c r="B1064" s="334"/>
      <c r="C1064" s="206" t="s">
        <v>1504</v>
      </c>
      <c r="D1064" s="206" t="s">
        <v>1505</v>
      </c>
      <c r="E1064" s="34"/>
      <c r="F1064" s="35"/>
      <c r="G1064" s="258"/>
      <c r="H1064" s="258"/>
      <c r="I1064" s="103"/>
      <c r="J1064" s="260"/>
      <c r="K1064" s="258"/>
      <c r="L1064" s="151"/>
      <c r="M1064" s="103"/>
      <c r="N1064" s="65"/>
      <c r="O1064" s="45"/>
      <c r="P1064" s="151"/>
      <c r="Q1064" s="103"/>
      <c r="R1064" s="103"/>
      <c r="S1064" s="151"/>
      <c r="T1064" s="151"/>
      <c r="U1064" s="151"/>
      <c r="V1064" s="151"/>
      <c r="W1064" s="151"/>
      <c r="X1064" s="151"/>
      <c r="Y1064" s="151">
        <f t="shared" si="615"/>
        <v>0</v>
      </c>
      <c r="Z1064" s="48"/>
      <c r="AA1064" s="206"/>
    </row>
    <row r="1065" spans="1:27" s="37" customFormat="1" ht="18.75" customHeight="1" x14ac:dyDescent="0.25">
      <c r="A1065" s="335"/>
      <c r="B1065" s="334"/>
      <c r="C1065" s="206"/>
      <c r="D1065" s="206" t="s">
        <v>37</v>
      </c>
      <c r="E1065" s="34">
        <v>170</v>
      </c>
      <c r="F1065" s="35">
        <v>300</v>
      </c>
      <c r="G1065" s="258">
        <v>360</v>
      </c>
      <c r="H1065" s="258"/>
      <c r="I1065" s="103">
        <v>600</v>
      </c>
      <c r="J1065" s="260">
        <v>1</v>
      </c>
      <c r="K1065" s="258"/>
      <c r="L1065" s="151"/>
      <c r="M1065" s="103"/>
      <c r="N1065" s="65">
        <v>1</v>
      </c>
      <c r="O1065" s="45">
        <f t="shared" si="631"/>
        <v>360</v>
      </c>
      <c r="P1065" s="151">
        <v>1600</v>
      </c>
      <c r="Q1065" s="103">
        <f t="shared" si="632"/>
        <v>1600</v>
      </c>
      <c r="R1065" s="103">
        <f t="shared" si="633"/>
        <v>1600</v>
      </c>
      <c r="S1065" s="151">
        <f>P1065*0.6</f>
        <v>960</v>
      </c>
      <c r="T1065" s="151">
        <f t="shared" ref="T1065:V1066" si="639">Q1065*0.6</f>
        <v>960</v>
      </c>
      <c r="U1065" s="151">
        <f t="shared" si="639"/>
        <v>960</v>
      </c>
      <c r="V1065" s="151">
        <f t="shared" si="639"/>
        <v>576</v>
      </c>
      <c r="W1065" s="151">
        <f>T1065*0.6</f>
        <v>576</v>
      </c>
      <c r="X1065" s="151">
        <f>U1065*0.6</f>
        <v>576</v>
      </c>
      <c r="Y1065" s="151">
        <f t="shared" si="615"/>
        <v>960</v>
      </c>
      <c r="Z1065" s="48" t="s">
        <v>3341</v>
      </c>
      <c r="AA1065" s="206"/>
    </row>
    <row r="1066" spans="1:27" s="37" customFormat="1" ht="18.75" customHeight="1" x14ac:dyDescent="0.25">
      <c r="A1066" s="326"/>
      <c r="B1066" s="333"/>
      <c r="C1066" s="206"/>
      <c r="D1066" s="206" t="s">
        <v>38</v>
      </c>
      <c r="E1066" s="34"/>
      <c r="F1066" s="35">
        <v>300</v>
      </c>
      <c r="G1066" s="258">
        <v>240</v>
      </c>
      <c r="H1066" s="258"/>
      <c r="I1066" s="103">
        <v>600</v>
      </c>
      <c r="J1066" s="260">
        <v>1</v>
      </c>
      <c r="K1066" s="258"/>
      <c r="L1066" s="151"/>
      <c r="M1066" s="103"/>
      <c r="N1066" s="65">
        <v>1</v>
      </c>
      <c r="O1066" s="45">
        <f t="shared" si="631"/>
        <v>240</v>
      </c>
      <c r="P1066" s="151">
        <v>1300</v>
      </c>
      <c r="Q1066" s="103">
        <f t="shared" si="632"/>
        <v>1300</v>
      </c>
      <c r="R1066" s="103">
        <f t="shared" si="633"/>
        <v>1300</v>
      </c>
      <c r="S1066" s="151">
        <f>P1066*0.6</f>
        <v>780</v>
      </c>
      <c r="T1066" s="151">
        <f t="shared" si="639"/>
        <v>780</v>
      </c>
      <c r="U1066" s="151">
        <f t="shared" si="639"/>
        <v>780</v>
      </c>
      <c r="V1066" s="151">
        <f t="shared" si="639"/>
        <v>468</v>
      </c>
      <c r="W1066" s="151">
        <f>T1066*0.6</f>
        <v>468</v>
      </c>
      <c r="X1066" s="151">
        <f>U1066*0.6</f>
        <v>468</v>
      </c>
      <c r="Y1066" s="151">
        <f t="shared" si="615"/>
        <v>780</v>
      </c>
      <c r="Z1066" s="48" t="s">
        <v>3341</v>
      </c>
      <c r="AA1066" s="206"/>
    </row>
    <row r="1067" spans="1:27" s="37" customFormat="1" ht="42.75" customHeight="1" x14ac:dyDescent="0.25">
      <c r="A1067" s="196">
        <v>2</v>
      </c>
      <c r="B1067" s="197" t="s">
        <v>1506</v>
      </c>
      <c r="C1067" s="206" t="s">
        <v>1507</v>
      </c>
      <c r="D1067" s="206"/>
      <c r="E1067" s="34">
        <v>580</v>
      </c>
      <c r="F1067" s="35">
        <v>4000</v>
      </c>
      <c r="G1067" s="103">
        <v>1000</v>
      </c>
      <c r="H1067" s="103"/>
      <c r="I1067" s="103">
        <v>8000</v>
      </c>
      <c r="J1067" s="260">
        <v>1</v>
      </c>
      <c r="K1067" s="258"/>
      <c r="L1067" s="151"/>
      <c r="M1067" s="103"/>
      <c r="N1067" s="65">
        <v>1</v>
      </c>
      <c r="O1067" s="45">
        <f t="shared" si="631"/>
        <v>1000</v>
      </c>
      <c r="P1067" s="151">
        <f t="shared" ref="P1067" si="640">G1067</f>
        <v>1000</v>
      </c>
      <c r="Q1067" s="103">
        <f t="shared" si="632"/>
        <v>1000</v>
      </c>
      <c r="R1067" s="103">
        <f t="shared" si="633"/>
        <v>1000</v>
      </c>
      <c r="S1067" s="151">
        <f>O1067</f>
        <v>1000</v>
      </c>
      <c r="T1067" s="151">
        <f t="shared" ref="T1067:V1067" si="641">P1067</f>
        <v>1000</v>
      </c>
      <c r="U1067" s="151">
        <f t="shared" si="641"/>
        <v>1000</v>
      </c>
      <c r="V1067" s="151">
        <f t="shared" si="641"/>
        <v>1000</v>
      </c>
      <c r="W1067" s="151">
        <f>S1067</f>
        <v>1000</v>
      </c>
      <c r="X1067" s="151">
        <f>T1067</f>
        <v>1000</v>
      </c>
      <c r="Y1067" s="155" t="s">
        <v>2292</v>
      </c>
      <c r="Z1067" s="48" t="s">
        <v>2292</v>
      </c>
      <c r="AA1067" s="206"/>
    </row>
    <row r="1068" spans="1:27" s="37" customFormat="1" ht="37.5" x14ac:dyDescent="0.25">
      <c r="A1068" s="325">
        <v>3</v>
      </c>
      <c r="B1068" s="332" t="s">
        <v>1508</v>
      </c>
      <c r="C1068" s="206" t="s">
        <v>3242</v>
      </c>
      <c r="D1068" s="206" t="s">
        <v>1509</v>
      </c>
      <c r="E1068" s="34">
        <v>470</v>
      </c>
      <c r="F1068" s="35">
        <v>3250</v>
      </c>
      <c r="G1068" s="103">
        <v>2600</v>
      </c>
      <c r="H1068" s="103"/>
      <c r="I1068" s="103">
        <v>6500</v>
      </c>
      <c r="J1068" s="260">
        <v>1.2</v>
      </c>
      <c r="K1068" s="258">
        <v>5600</v>
      </c>
      <c r="L1068" s="151">
        <v>7000</v>
      </c>
      <c r="M1068" s="103">
        <v>8400</v>
      </c>
      <c r="N1068" s="65">
        <v>1.2</v>
      </c>
      <c r="O1068" s="45">
        <f t="shared" si="631"/>
        <v>3120</v>
      </c>
      <c r="P1068" s="151">
        <v>7000</v>
      </c>
      <c r="Q1068" s="103">
        <f t="shared" si="632"/>
        <v>7000</v>
      </c>
      <c r="R1068" s="103">
        <f t="shared" si="633"/>
        <v>7000</v>
      </c>
      <c r="S1068" s="151">
        <f>P1068*0.6</f>
        <v>4200</v>
      </c>
      <c r="T1068" s="151">
        <f t="shared" ref="T1068:V1083" si="642">Q1068*0.6</f>
        <v>4200</v>
      </c>
      <c r="U1068" s="151">
        <f t="shared" si="642"/>
        <v>4200</v>
      </c>
      <c r="V1068" s="151">
        <f t="shared" si="642"/>
        <v>2520</v>
      </c>
      <c r="W1068" s="151">
        <f t="shared" ref="W1068:W1083" si="643">T1068*0.6</f>
        <v>2520</v>
      </c>
      <c r="X1068" s="151">
        <f t="shared" ref="X1068:X1083" si="644">U1068*0.6</f>
        <v>2520</v>
      </c>
      <c r="Y1068" s="151">
        <f>S1068</f>
        <v>4200</v>
      </c>
      <c r="Z1068" s="103" t="s">
        <v>3354</v>
      </c>
      <c r="AA1068" s="206" t="s">
        <v>3243</v>
      </c>
    </row>
    <row r="1069" spans="1:27" s="37" customFormat="1" ht="22.5" customHeight="1" x14ac:dyDescent="0.25">
      <c r="A1069" s="335"/>
      <c r="B1069" s="334"/>
      <c r="C1069" s="206" t="s">
        <v>1510</v>
      </c>
      <c r="D1069" s="206" t="s">
        <v>1511</v>
      </c>
      <c r="E1069" s="34">
        <v>450</v>
      </c>
      <c r="F1069" s="35">
        <v>3000</v>
      </c>
      <c r="G1069" s="103">
        <v>2400</v>
      </c>
      <c r="H1069" s="103">
        <v>1800</v>
      </c>
      <c r="I1069" s="103">
        <v>6000</v>
      </c>
      <c r="J1069" s="260">
        <v>1.2</v>
      </c>
      <c r="K1069" s="258">
        <v>6000</v>
      </c>
      <c r="L1069" s="151">
        <v>7500</v>
      </c>
      <c r="M1069" s="103">
        <v>9000</v>
      </c>
      <c r="N1069" s="65">
        <v>1.2</v>
      </c>
      <c r="O1069" s="45">
        <f t="shared" si="631"/>
        <v>2880</v>
      </c>
      <c r="P1069" s="151">
        <v>7500</v>
      </c>
      <c r="Q1069" s="103">
        <f t="shared" si="632"/>
        <v>7500</v>
      </c>
      <c r="R1069" s="103">
        <f t="shared" si="633"/>
        <v>7500</v>
      </c>
      <c r="S1069" s="151">
        <f t="shared" ref="S1069:S1083" si="645">P1069*0.6</f>
        <v>4500</v>
      </c>
      <c r="T1069" s="151">
        <f t="shared" si="642"/>
        <v>4500</v>
      </c>
      <c r="U1069" s="151">
        <f t="shared" si="642"/>
        <v>4500</v>
      </c>
      <c r="V1069" s="151">
        <f t="shared" si="642"/>
        <v>2700</v>
      </c>
      <c r="W1069" s="151">
        <f t="shared" si="643"/>
        <v>2700</v>
      </c>
      <c r="X1069" s="151">
        <f t="shared" si="644"/>
        <v>2700</v>
      </c>
      <c r="Y1069" s="151">
        <f t="shared" ref="Y1069:Y1083" si="646">S1069</f>
        <v>4500</v>
      </c>
      <c r="Z1069" s="48" t="s">
        <v>3341</v>
      </c>
      <c r="AA1069" s="206" t="s">
        <v>3246</v>
      </c>
    </row>
    <row r="1070" spans="1:27" s="37" customFormat="1" ht="42.75" customHeight="1" x14ac:dyDescent="0.25">
      <c r="A1070" s="335"/>
      <c r="B1070" s="334"/>
      <c r="C1070" s="329" t="s">
        <v>2662</v>
      </c>
      <c r="D1070" s="331"/>
      <c r="E1070" s="34">
        <v>580</v>
      </c>
      <c r="F1070" s="35">
        <v>3250</v>
      </c>
      <c r="G1070" s="103">
        <v>2600</v>
      </c>
      <c r="H1070" s="103">
        <v>1800</v>
      </c>
      <c r="I1070" s="103">
        <v>6500</v>
      </c>
      <c r="J1070" s="260">
        <v>1</v>
      </c>
      <c r="K1070" s="258">
        <v>6000</v>
      </c>
      <c r="L1070" s="151">
        <v>7500</v>
      </c>
      <c r="M1070" s="103">
        <v>9000</v>
      </c>
      <c r="N1070" s="65">
        <v>1</v>
      </c>
      <c r="O1070" s="45">
        <f t="shared" si="631"/>
        <v>2600</v>
      </c>
      <c r="P1070" s="151">
        <v>7500</v>
      </c>
      <c r="Q1070" s="103">
        <f t="shared" si="632"/>
        <v>7500</v>
      </c>
      <c r="R1070" s="103">
        <f t="shared" si="633"/>
        <v>7500</v>
      </c>
      <c r="S1070" s="151">
        <f t="shared" si="645"/>
        <v>4500</v>
      </c>
      <c r="T1070" s="151">
        <f t="shared" si="642"/>
        <v>4500</v>
      </c>
      <c r="U1070" s="151">
        <f t="shared" si="642"/>
        <v>4500</v>
      </c>
      <c r="V1070" s="151">
        <f t="shared" si="642"/>
        <v>2700</v>
      </c>
      <c r="W1070" s="151">
        <f t="shared" si="643"/>
        <v>2700</v>
      </c>
      <c r="X1070" s="151">
        <f t="shared" si="644"/>
        <v>2700</v>
      </c>
      <c r="Y1070" s="151">
        <f t="shared" si="646"/>
        <v>4500</v>
      </c>
      <c r="Z1070" s="48" t="s">
        <v>3341</v>
      </c>
      <c r="AA1070" s="206" t="s">
        <v>3246</v>
      </c>
    </row>
    <row r="1071" spans="1:27" s="37" customFormat="1" ht="21.75" customHeight="1" x14ac:dyDescent="0.25">
      <c r="A1071" s="335"/>
      <c r="B1071" s="334"/>
      <c r="C1071" s="206" t="s">
        <v>1511</v>
      </c>
      <c r="D1071" s="206" t="s">
        <v>1512</v>
      </c>
      <c r="E1071" s="34">
        <v>410</v>
      </c>
      <c r="F1071" s="35">
        <v>3000</v>
      </c>
      <c r="G1071" s="103">
        <v>2400</v>
      </c>
      <c r="H1071" s="103">
        <v>1500</v>
      </c>
      <c r="I1071" s="103">
        <v>6000</v>
      </c>
      <c r="J1071" s="260">
        <v>1</v>
      </c>
      <c r="K1071" s="258">
        <v>5600</v>
      </c>
      <c r="L1071" s="151">
        <v>7000</v>
      </c>
      <c r="M1071" s="103">
        <v>8400</v>
      </c>
      <c r="N1071" s="65">
        <v>1</v>
      </c>
      <c r="O1071" s="45">
        <f t="shared" si="631"/>
        <v>2400</v>
      </c>
      <c r="P1071" s="151">
        <v>7000</v>
      </c>
      <c r="Q1071" s="103">
        <f t="shared" si="632"/>
        <v>7000</v>
      </c>
      <c r="R1071" s="103">
        <f t="shared" si="633"/>
        <v>7000</v>
      </c>
      <c r="S1071" s="151">
        <f t="shared" si="645"/>
        <v>4200</v>
      </c>
      <c r="T1071" s="151">
        <f t="shared" si="642"/>
        <v>4200</v>
      </c>
      <c r="U1071" s="151">
        <f t="shared" si="642"/>
        <v>4200</v>
      </c>
      <c r="V1071" s="151">
        <f t="shared" si="642"/>
        <v>2520</v>
      </c>
      <c r="W1071" s="151">
        <f t="shared" si="643"/>
        <v>2520</v>
      </c>
      <c r="X1071" s="151">
        <f t="shared" si="644"/>
        <v>2520</v>
      </c>
      <c r="Y1071" s="151">
        <f t="shared" si="646"/>
        <v>4200</v>
      </c>
      <c r="Z1071" s="48" t="s">
        <v>3341</v>
      </c>
      <c r="AA1071" s="206" t="s">
        <v>3246</v>
      </c>
    </row>
    <row r="1072" spans="1:27" s="37" customFormat="1" ht="37.5" x14ac:dyDescent="0.25">
      <c r="A1072" s="335"/>
      <c r="B1072" s="334"/>
      <c r="C1072" s="206" t="s">
        <v>3244</v>
      </c>
      <c r="D1072" s="206" t="s">
        <v>1511</v>
      </c>
      <c r="E1072" s="34">
        <v>620</v>
      </c>
      <c r="F1072" s="35">
        <v>3500</v>
      </c>
      <c r="G1072" s="103">
        <v>2800</v>
      </c>
      <c r="H1072" s="103">
        <v>1800</v>
      </c>
      <c r="I1072" s="103">
        <v>7000</v>
      </c>
      <c r="J1072" s="260">
        <v>1</v>
      </c>
      <c r="K1072" s="258">
        <v>5600</v>
      </c>
      <c r="L1072" s="151">
        <v>7000</v>
      </c>
      <c r="M1072" s="103">
        <v>8400</v>
      </c>
      <c r="N1072" s="65">
        <v>1</v>
      </c>
      <c r="O1072" s="45">
        <f t="shared" si="631"/>
        <v>2800</v>
      </c>
      <c r="P1072" s="151">
        <v>7000</v>
      </c>
      <c r="Q1072" s="103">
        <f t="shared" si="632"/>
        <v>7000</v>
      </c>
      <c r="R1072" s="103">
        <f t="shared" si="633"/>
        <v>7000</v>
      </c>
      <c r="S1072" s="151">
        <f t="shared" si="645"/>
        <v>4200</v>
      </c>
      <c r="T1072" s="151">
        <f t="shared" si="642"/>
        <v>4200</v>
      </c>
      <c r="U1072" s="151">
        <f t="shared" si="642"/>
        <v>4200</v>
      </c>
      <c r="V1072" s="151">
        <f t="shared" si="642"/>
        <v>2520</v>
      </c>
      <c r="W1072" s="151">
        <f t="shared" si="643"/>
        <v>2520</v>
      </c>
      <c r="X1072" s="151">
        <f t="shared" si="644"/>
        <v>2520</v>
      </c>
      <c r="Y1072" s="151">
        <f t="shared" si="646"/>
        <v>4200</v>
      </c>
      <c r="Z1072" s="103" t="s">
        <v>3354</v>
      </c>
      <c r="AA1072" s="206" t="s">
        <v>3245</v>
      </c>
    </row>
    <row r="1073" spans="1:27" s="37" customFormat="1" ht="24.75" customHeight="1" x14ac:dyDescent="0.25">
      <c r="A1073" s="326"/>
      <c r="B1073" s="333"/>
      <c r="C1073" s="206" t="s">
        <v>1512</v>
      </c>
      <c r="D1073" s="206" t="s">
        <v>1501</v>
      </c>
      <c r="E1073" s="34">
        <v>620</v>
      </c>
      <c r="F1073" s="35">
        <v>3500</v>
      </c>
      <c r="G1073" s="103">
        <v>2500</v>
      </c>
      <c r="H1073" s="103"/>
      <c r="I1073" s="103">
        <v>7000</v>
      </c>
      <c r="J1073" s="260">
        <v>1</v>
      </c>
      <c r="K1073" s="258"/>
      <c r="L1073" s="151"/>
      <c r="M1073" s="103"/>
      <c r="N1073" s="65">
        <v>1</v>
      </c>
      <c r="O1073" s="45">
        <f t="shared" si="631"/>
        <v>2500</v>
      </c>
      <c r="P1073" s="151">
        <f>P1069-G1069+G1073</f>
        <v>7600</v>
      </c>
      <c r="Q1073" s="103">
        <f t="shared" si="632"/>
        <v>7600</v>
      </c>
      <c r="R1073" s="103">
        <f t="shared" si="633"/>
        <v>7600</v>
      </c>
      <c r="S1073" s="151">
        <f t="shared" si="645"/>
        <v>4560</v>
      </c>
      <c r="T1073" s="151">
        <f t="shared" si="642"/>
        <v>4560</v>
      </c>
      <c r="U1073" s="151">
        <f t="shared" si="642"/>
        <v>4560</v>
      </c>
      <c r="V1073" s="151">
        <f t="shared" si="642"/>
        <v>2736</v>
      </c>
      <c r="W1073" s="151">
        <f t="shared" si="643"/>
        <v>2736</v>
      </c>
      <c r="X1073" s="151">
        <f t="shared" si="644"/>
        <v>2736</v>
      </c>
      <c r="Y1073" s="151">
        <f t="shared" si="646"/>
        <v>4560</v>
      </c>
      <c r="Z1073" s="48" t="s">
        <v>3341</v>
      </c>
      <c r="AA1073" s="206"/>
    </row>
    <row r="1074" spans="1:27" s="37" customFormat="1" ht="23.25" customHeight="1" x14ac:dyDescent="0.25">
      <c r="A1074" s="325">
        <v>4</v>
      </c>
      <c r="B1074" s="332" t="s">
        <v>1513</v>
      </c>
      <c r="C1074" s="206" t="s">
        <v>1514</v>
      </c>
      <c r="D1074" s="206" t="s">
        <v>1515</v>
      </c>
      <c r="E1074" s="34">
        <v>590</v>
      </c>
      <c r="F1074" s="35">
        <v>4000</v>
      </c>
      <c r="G1074" s="103">
        <v>2800</v>
      </c>
      <c r="H1074" s="103"/>
      <c r="I1074" s="103">
        <v>8000</v>
      </c>
      <c r="J1074" s="260">
        <v>1</v>
      </c>
      <c r="K1074" s="258"/>
      <c r="L1074" s="151"/>
      <c r="M1074" s="103"/>
      <c r="N1074" s="65">
        <v>1</v>
      </c>
      <c r="O1074" s="45">
        <f t="shared" si="631"/>
        <v>2800</v>
      </c>
      <c r="P1074" s="151">
        <f>P1075-G1075+G1074</f>
        <v>9000</v>
      </c>
      <c r="Q1074" s="103">
        <f t="shared" si="632"/>
        <v>9000</v>
      </c>
      <c r="R1074" s="103">
        <f t="shared" si="633"/>
        <v>9000</v>
      </c>
      <c r="S1074" s="151">
        <f t="shared" si="645"/>
        <v>5400</v>
      </c>
      <c r="T1074" s="151">
        <f t="shared" si="642"/>
        <v>5400</v>
      </c>
      <c r="U1074" s="151">
        <f t="shared" si="642"/>
        <v>5400</v>
      </c>
      <c r="V1074" s="151">
        <f t="shared" si="642"/>
        <v>3240</v>
      </c>
      <c r="W1074" s="151">
        <f t="shared" si="643"/>
        <v>3240</v>
      </c>
      <c r="X1074" s="151">
        <f t="shared" si="644"/>
        <v>3240</v>
      </c>
      <c r="Y1074" s="151">
        <f t="shared" si="646"/>
        <v>5400</v>
      </c>
      <c r="Z1074" s="48" t="s">
        <v>3341</v>
      </c>
      <c r="AA1074" s="148"/>
    </row>
    <row r="1075" spans="1:27" s="37" customFormat="1" ht="23.25" customHeight="1" x14ac:dyDescent="0.25">
      <c r="A1075" s="335"/>
      <c r="B1075" s="334"/>
      <c r="C1075" s="206" t="s">
        <v>1515</v>
      </c>
      <c r="D1075" s="206" t="s">
        <v>1516</v>
      </c>
      <c r="E1075" s="34">
        <v>490</v>
      </c>
      <c r="F1075" s="35">
        <v>4000</v>
      </c>
      <c r="G1075" s="103">
        <v>2800</v>
      </c>
      <c r="H1075" s="151">
        <v>800</v>
      </c>
      <c r="I1075" s="103">
        <v>8000</v>
      </c>
      <c r="J1075" s="260">
        <v>1</v>
      </c>
      <c r="K1075" s="258">
        <v>7200</v>
      </c>
      <c r="L1075" s="151">
        <v>9000</v>
      </c>
      <c r="M1075" s="103">
        <v>10800</v>
      </c>
      <c r="N1075" s="65">
        <v>1</v>
      </c>
      <c r="O1075" s="45">
        <f t="shared" si="631"/>
        <v>2800</v>
      </c>
      <c r="P1075" s="151">
        <v>9000</v>
      </c>
      <c r="Q1075" s="103">
        <f t="shared" si="632"/>
        <v>9000</v>
      </c>
      <c r="R1075" s="103">
        <f t="shared" si="633"/>
        <v>9000</v>
      </c>
      <c r="S1075" s="151">
        <f t="shared" si="645"/>
        <v>5400</v>
      </c>
      <c r="T1075" s="151">
        <f t="shared" si="642"/>
        <v>5400</v>
      </c>
      <c r="U1075" s="151">
        <f t="shared" si="642"/>
        <v>5400</v>
      </c>
      <c r="V1075" s="151">
        <f t="shared" si="642"/>
        <v>3240</v>
      </c>
      <c r="W1075" s="151">
        <f t="shared" si="643"/>
        <v>3240</v>
      </c>
      <c r="X1075" s="151">
        <f t="shared" si="644"/>
        <v>3240</v>
      </c>
      <c r="Y1075" s="151">
        <f t="shared" si="646"/>
        <v>5400</v>
      </c>
      <c r="Z1075" s="48" t="s">
        <v>3341</v>
      </c>
      <c r="AA1075" s="206" t="s">
        <v>3246</v>
      </c>
    </row>
    <row r="1076" spans="1:27" s="37" customFormat="1" ht="37.5" x14ac:dyDescent="0.25">
      <c r="A1076" s="335"/>
      <c r="B1076" s="334"/>
      <c r="C1076" s="206" t="s">
        <v>1516</v>
      </c>
      <c r="D1076" s="206" t="s">
        <v>1517</v>
      </c>
      <c r="E1076" s="34">
        <v>300</v>
      </c>
      <c r="F1076" s="35">
        <v>3000</v>
      </c>
      <c r="G1076" s="103">
        <v>2400</v>
      </c>
      <c r="H1076" s="151">
        <v>800</v>
      </c>
      <c r="I1076" s="103">
        <v>6000</v>
      </c>
      <c r="J1076" s="260">
        <v>1</v>
      </c>
      <c r="K1076" s="258">
        <v>6000</v>
      </c>
      <c r="L1076" s="151">
        <v>7500</v>
      </c>
      <c r="M1076" s="103">
        <v>9000</v>
      </c>
      <c r="N1076" s="65">
        <v>1</v>
      </c>
      <c r="O1076" s="45">
        <f t="shared" si="631"/>
        <v>2400</v>
      </c>
      <c r="P1076" s="151">
        <v>7500</v>
      </c>
      <c r="Q1076" s="103">
        <f t="shared" si="632"/>
        <v>7500</v>
      </c>
      <c r="R1076" s="103">
        <f t="shared" si="633"/>
        <v>7500</v>
      </c>
      <c r="S1076" s="151">
        <f t="shared" si="645"/>
        <v>4500</v>
      </c>
      <c r="T1076" s="151">
        <f t="shared" si="642"/>
        <v>4500</v>
      </c>
      <c r="U1076" s="151">
        <f t="shared" si="642"/>
        <v>4500</v>
      </c>
      <c r="V1076" s="151">
        <f t="shared" si="642"/>
        <v>2700</v>
      </c>
      <c r="W1076" s="151">
        <f t="shared" si="643"/>
        <v>2700</v>
      </c>
      <c r="X1076" s="151">
        <f t="shared" si="644"/>
        <v>2700</v>
      </c>
      <c r="Y1076" s="151">
        <f t="shared" si="646"/>
        <v>4500</v>
      </c>
      <c r="Z1076" s="48" t="s">
        <v>3341</v>
      </c>
      <c r="AA1076" s="206" t="s">
        <v>3246</v>
      </c>
    </row>
    <row r="1077" spans="1:27" s="37" customFormat="1" ht="23.25" customHeight="1" x14ac:dyDescent="0.25">
      <c r="A1077" s="326"/>
      <c r="B1077" s="333"/>
      <c r="C1077" s="206" t="s">
        <v>1518</v>
      </c>
      <c r="D1077" s="206" t="s">
        <v>1519</v>
      </c>
      <c r="E1077" s="34">
        <v>300</v>
      </c>
      <c r="F1077" s="35">
        <v>1500</v>
      </c>
      <c r="G1077" s="103">
        <v>1200</v>
      </c>
      <c r="H1077" s="151">
        <v>700</v>
      </c>
      <c r="I1077" s="103">
        <v>3000</v>
      </c>
      <c r="J1077" s="260">
        <v>1</v>
      </c>
      <c r="K1077" s="258">
        <v>3120</v>
      </c>
      <c r="L1077" s="151">
        <v>3900</v>
      </c>
      <c r="M1077" s="103">
        <v>4680</v>
      </c>
      <c r="N1077" s="65">
        <v>1</v>
      </c>
      <c r="O1077" s="45">
        <f t="shared" si="631"/>
        <v>1200</v>
      </c>
      <c r="P1077" s="151">
        <v>3900</v>
      </c>
      <c r="Q1077" s="103">
        <f t="shared" si="632"/>
        <v>3900</v>
      </c>
      <c r="R1077" s="103">
        <f t="shared" si="633"/>
        <v>3900</v>
      </c>
      <c r="S1077" s="151">
        <f t="shared" si="645"/>
        <v>2340</v>
      </c>
      <c r="T1077" s="151">
        <f t="shared" si="642"/>
        <v>2340</v>
      </c>
      <c r="U1077" s="151">
        <f t="shared" si="642"/>
        <v>2340</v>
      </c>
      <c r="V1077" s="151">
        <f t="shared" si="642"/>
        <v>1404</v>
      </c>
      <c r="W1077" s="151">
        <f t="shared" si="643"/>
        <v>1404</v>
      </c>
      <c r="X1077" s="151">
        <f t="shared" si="644"/>
        <v>1404</v>
      </c>
      <c r="Y1077" s="151">
        <f t="shared" si="646"/>
        <v>2340</v>
      </c>
      <c r="Z1077" s="48" t="s">
        <v>3341</v>
      </c>
      <c r="AA1077" s="206" t="s">
        <v>3246</v>
      </c>
    </row>
    <row r="1078" spans="1:27" s="37" customFormat="1" ht="56.25" x14ac:dyDescent="0.25">
      <c r="A1078" s="325">
        <v>5</v>
      </c>
      <c r="B1078" s="332" t="s">
        <v>1520</v>
      </c>
      <c r="C1078" s="206" t="s">
        <v>1501</v>
      </c>
      <c r="D1078" s="206" t="s">
        <v>3247</v>
      </c>
      <c r="E1078" s="34">
        <v>690</v>
      </c>
      <c r="F1078" s="35">
        <v>4000</v>
      </c>
      <c r="G1078" s="103">
        <v>2800</v>
      </c>
      <c r="H1078" s="103">
        <v>2900</v>
      </c>
      <c r="I1078" s="103">
        <v>8000</v>
      </c>
      <c r="J1078" s="260">
        <v>1</v>
      </c>
      <c r="K1078" s="258">
        <v>6400</v>
      </c>
      <c r="L1078" s="151">
        <v>8000</v>
      </c>
      <c r="M1078" s="103">
        <v>9600</v>
      </c>
      <c r="N1078" s="65">
        <v>1</v>
      </c>
      <c r="O1078" s="45">
        <f t="shared" si="631"/>
        <v>2800</v>
      </c>
      <c r="P1078" s="151">
        <v>8000</v>
      </c>
      <c r="Q1078" s="103">
        <f t="shared" si="632"/>
        <v>8000</v>
      </c>
      <c r="R1078" s="103">
        <f t="shared" si="633"/>
        <v>8000</v>
      </c>
      <c r="S1078" s="151">
        <f t="shared" si="645"/>
        <v>4800</v>
      </c>
      <c r="T1078" s="151">
        <f t="shared" si="642"/>
        <v>4800</v>
      </c>
      <c r="U1078" s="151">
        <f t="shared" si="642"/>
        <v>4800</v>
      </c>
      <c r="V1078" s="151">
        <f t="shared" si="642"/>
        <v>2880</v>
      </c>
      <c r="W1078" s="151">
        <f t="shared" si="643"/>
        <v>2880</v>
      </c>
      <c r="X1078" s="151">
        <f t="shared" si="644"/>
        <v>2880</v>
      </c>
      <c r="Y1078" s="151">
        <f t="shared" si="646"/>
        <v>4800</v>
      </c>
      <c r="Z1078" s="103" t="s">
        <v>3354</v>
      </c>
      <c r="AA1078" s="206" t="s">
        <v>3248</v>
      </c>
    </row>
    <row r="1079" spans="1:27" s="37" customFormat="1" ht="37.5" x14ac:dyDescent="0.25">
      <c r="A1079" s="335"/>
      <c r="B1079" s="334"/>
      <c r="C1079" s="206" t="s">
        <v>1521</v>
      </c>
      <c r="D1079" s="206" t="s">
        <v>3249</v>
      </c>
      <c r="E1079" s="34">
        <v>510</v>
      </c>
      <c r="F1079" s="35">
        <v>2500</v>
      </c>
      <c r="G1079" s="103">
        <v>2000</v>
      </c>
      <c r="H1079" s="103"/>
      <c r="I1079" s="103">
        <v>5000</v>
      </c>
      <c r="J1079" s="260">
        <v>1</v>
      </c>
      <c r="K1079" s="258"/>
      <c r="L1079" s="151"/>
      <c r="M1079" s="103"/>
      <c r="N1079" s="65">
        <v>1</v>
      </c>
      <c r="O1079" s="45">
        <f t="shared" si="631"/>
        <v>2000</v>
      </c>
      <c r="P1079" s="151">
        <f>P1078-G1078+G1079</f>
        <v>7200</v>
      </c>
      <c r="Q1079" s="103">
        <f t="shared" si="632"/>
        <v>7200</v>
      </c>
      <c r="R1079" s="103">
        <f t="shared" si="633"/>
        <v>7200</v>
      </c>
      <c r="S1079" s="151">
        <f t="shared" si="645"/>
        <v>4320</v>
      </c>
      <c r="T1079" s="151">
        <f t="shared" si="642"/>
        <v>4320</v>
      </c>
      <c r="U1079" s="151">
        <f t="shared" si="642"/>
        <v>4320</v>
      </c>
      <c r="V1079" s="151">
        <f t="shared" si="642"/>
        <v>2592</v>
      </c>
      <c r="W1079" s="151">
        <f t="shared" si="643"/>
        <v>2592</v>
      </c>
      <c r="X1079" s="151">
        <f t="shared" si="644"/>
        <v>2592</v>
      </c>
      <c r="Y1079" s="151">
        <f t="shared" si="646"/>
        <v>4320</v>
      </c>
      <c r="Z1079" s="103" t="s">
        <v>3354</v>
      </c>
      <c r="AA1079" s="206" t="s">
        <v>3250</v>
      </c>
    </row>
    <row r="1080" spans="1:27" s="37" customFormat="1" ht="56.25" x14ac:dyDescent="0.25">
      <c r="A1080" s="335"/>
      <c r="B1080" s="334"/>
      <c r="C1080" s="206" t="s">
        <v>3249</v>
      </c>
      <c r="D1080" s="206" t="s">
        <v>3251</v>
      </c>
      <c r="E1080" s="34">
        <v>330</v>
      </c>
      <c r="F1080" s="35">
        <v>1500</v>
      </c>
      <c r="G1080" s="103">
        <v>1200</v>
      </c>
      <c r="H1080" s="103">
        <v>600</v>
      </c>
      <c r="I1080" s="103">
        <v>3000</v>
      </c>
      <c r="J1080" s="260">
        <v>1</v>
      </c>
      <c r="K1080" s="258">
        <v>3120</v>
      </c>
      <c r="L1080" s="151">
        <v>3900</v>
      </c>
      <c r="M1080" s="103">
        <v>4680</v>
      </c>
      <c r="N1080" s="65">
        <v>1</v>
      </c>
      <c r="O1080" s="45">
        <f t="shared" si="631"/>
        <v>1200</v>
      </c>
      <c r="P1080" s="151">
        <v>3900</v>
      </c>
      <c r="Q1080" s="103">
        <f t="shared" si="632"/>
        <v>3900</v>
      </c>
      <c r="R1080" s="103">
        <f t="shared" si="633"/>
        <v>3900</v>
      </c>
      <c r="S1080" s="151">
        <f t="shared" si="645"/>
        <v>2340</v>
      </c>
      <c r="T1080" s="151">
        <f t="shared" si="642"/>
        <v>2340</v>
      </c>
      <c r="U1080" s="151">
        <f t="shared" si="642"/>
        <v>2340</v>
      </c>
      <c r="V1080" s="151">
        <f t="shared" si="642"/>
        <v>1404</v>
      </c>
      <c r="W1080" s="151">
        <f t="shared" si="643"/>
        <v>1404</v>
      </c>
      <c r="X1080" s="151">
        <f t="shared" si="644"/>
        <v>1404</v>
      </c>
      <c r="Y1080" s="151">
        <f t="shared" si="646"/>
        <v>2340</v>
      </c>
      <c r="Z1080" s="103" t="s">
        <v>3354</v>
      </c>
      <c r="AA1080" s="206" t="s">
        <v>3252</v>
      </c>
    </row>
    <row r="1081" spans="1:27" s="37" customFormat="1" ht="24" customHeight="1" x14ac:dyDescent="0.25">
      <c r="A1081" s="335"/>
      <c r="B1081" s="334"/>
      <c r="C1081" s="206" t="s">
        <v>1522</v>
      </c>
      <c r="D1081" s="206" t="s">
        <v>1523</v>
      </c>
      <c r="E1081" s="34">
        <v>280</v>
      </c>
      <c r="F1081" s="35">
        <v>500</v>
      </c>
      <c r="G1081" s="258">
        <v>600</v>
      </c>
      <c r="H1081" s="258">
        <v>700</v>
      </c>
      <c r="I1081" s="103">
        <v>1000</v>
      </c>
      <c r="J1081" s="260">
        <v>1</v>
      </c>
      <c r="K1081" s="258">
        <v>1040</v>
      </c>
      <c r="L1081" s="151">
        <v>1300</v>
      </c>
      <c r="M1081" s="103">
        <v>1560</v>
      </c>
      <c r="N1081" s="65">
        <v>1</v>
      </c>
      <c r="O1081" s="45">
        <f t="shared" si="631"/>
        <v>600</v>
      </c>
      <c r="P1081" s="151">
        <v>1300</v>
      </c>
      <c r="Q1081" s="103">
        <f t="shared" si="632"/>
        <v>1300</v>
      </c>
      <c r="R1081" s="103">
        <f t="shared" si="633"/>
        <v>1300</v>
      </c>
      <c r="S1081" s="151">
        <f t="shared" si="645"/>
        <v>780</v>
      </c>
      <c r="T1081" s="151">
        <f t="shared" si="642"/>
        <v>780</v>
      </c>
      <c r="U1081" s="151">
        <f t="shared" si="642"/>
        <v>780</v>
      </c>
      <c r="V1081" s="151">
        <f t="shared" si="642"/>
        <v>468</v>
      </c>
      <c r="W1081" s="151">
        <f t="shared" si="643"/>
        <v>468</v>
      </c>
      <c r="X1081" s="151">
        <f t="shared" si="644"/>
        <v>468</v>
      </c>
      <c r="Y1081" s="151">
        <f t="shared" si="646"/>
        <v>780</v>
      </c>
      <c r="Z1081" s="48" t="s">
        <v>3341</v>
      </c>
      <c r="AA1081" s="206" t="s">
        <v>3253</v>
      </c>
    </row>
    <row r="1082" spans="1:27" s="37" customFormat="1" ht="42.75" customHeight="1" x14ac:dyDescent="0.25">
      <c r="A1082" s="335"/>
      <c r="B1082" s="334"/>
      <c r="C1082" s="206" t="s">
        <v>1523</v>
      </c>
      <c r="D1082" s="206" t="s">
        <v>2663</v>
      </c>
      <c r="E1082" s="34">
        <v>180</v>
      </c>
      <c r="F1082" s="35">
        <v>400</v>
      </c>
      <c r="G1082" s="258">
        <v>480</v>
      </c>
      <c r="H1082" s="258"/>
      <c r="I1082" s="103">
        <v>800</v>
      </c>
      <c r="J1082" s="260">
        <v>1</v>
      </c>
      <c r="K1082" s="258"/>
      <c r="L1082" s="151"/>
      <c r="M1082" s="103"/>
      <c r="N1082" s="65">
        <v>1</v>
      </c>
      <c r="O1082" s="45">
        <f t="shared" si="631"/>
        <v>480</v>
      </c>
      <c r="P1082" s="151">
        <v>1200</v>
      </c>
      <c r="Q1082" s="103">
        <f t="shared" si="632"/>
        <v>1200</v>
      </c>
      <c r="R1082" s="103">
        <f t="shared" si="633"/>
        <v>1200</v>
      </c>
      <c r="S1082" s="151">
        <f t="shared" si="645"/>
        <v>720</v>
      </c>
      <c r="T1082" s="151">
        <f t="shared" si="642"/>
        <v>720</v>
      </c>
      <c r="U1082" s="151">
        <f t="shared" si="642"/>
        <v>720</v>
      </c>
      <c r="V1082" s="151">
        <f t="shared" si="642"/>
        <v>432</v>
      </c>
      <c r="W1082" s="151">
        <f t="shared" si="643"/>
        <v>432</v>
      </c>
      <c r="X1082" s="151">
        <f t="shared" si="644"/>
        <v>432</v>
      </c>
      <c r="Y1082" s="151">
        <f t="shared" si="646"/>
        <v>720</v>
      </c>
      <c r="Z1082" s="48" t="s">
        <v>3341</v>
      </c>
      <c r="AA1082" s="206"/>
    </row>
    <row r="1083" spans="1:27" s="37" customFormat="1" ht="37.5" x14ac:dyDescent="0.25">
      <c r="A1083" s="326"/>
      <c r="B1083" s="333"/>
      <c r="C1083" s="206" t="s">
        <v>2663</v>
      </c>
      <c r="D1083" s="206" t="s">
        <v>1524</v>
      </c>
      <c r="E1083" s="34">
        <v>130</v>
      </c>
      <c r="F1083" s="35">
        <v>250</v>
      </c>
      <c r="G1083" s="258">
        <v>300</v>
      </c>
      <c r="H1083" s="258"/>
      <c r="I1083" s="103">
        <v>500</v>
      </c>
      <c r="J1083" s="260">
        <v>1</v>
      </c>
      <c r="K1083" s="258"/>
      <c r="L1083" s="151"/>
      <c r="M1083" s="103"/>
      <c r="N1083" s="65">
        <v>1</v>
      </c>
      <c r="O1083" s="45">
        <f t="shared" si="631"/>
        <v>300</v>
      </c>
      <c r="P1083" s="151">
        <v>1000</v>
      </c>
      <c r="Q1083" s="103">
        <f t="shared" si="632"/>
        <v>1000</v>
      </c>
      <c r="R1083" s="103">
        <f t="shared" si="633"/>
        <v>1000</v>
      </c>
      <c r="S1083" s="151">
        <f t="shared" si="645"/>
        <v>600</v>
      </c>
      <c r="T1083" s="151">
        <f t="shared" si="642"/>
        <v>600</v>
      </c>
      <c r="U1083" s="151">
        <f t="shared" si="642"/>
        <v>600</v>
      </c>
      <c r="V1083" s="151">
        <f t="shared" si="642"/>
        <v>360</v>
      </c>
      <c r="W1083" s="151">
        <f t="shared" si="643"/>
        <v>360</v>
      </c>
      <c r="X1083" s="151">
        <f t="shared" si="644"/>
        <v>360</v>
      </c>
      <c r="Y1083" s="151">
        <f t="shared" si="646"/>
        <v>600</v>
      </c>
      <c r="Z1083" s="48" t="s">
        <v>3341</v>
      </c>
      <c r="AA1083" s="206"/>
    </row>
    <row r="1084" spans="1:27" s="37" customFormat="1" ht="37.5" x14ac:dyDescent="0.25">
      <c r="A1084" s="325">
        <v>6</v>
      </c>
      <c r="B1084" s="332" t="s">
        <v>1525</v>
      </c>
      <c r="C1084" s="206" t="s">
        <v>1526</v>
      </c>
      <c r="D1084" s="206" t="s">
        <v>1527</v>
      </c>
      <c r="E1084" s="34"/>
      <c r="F1084" s="35"/>
      <c r="G1084" s="258"/>
      <c r="H1084" s="258"/>
      <c r="I1084" s="103"/>
      <c r="J1084" s="260"/>
      <c r="K1084" s="258"/>
      <c r="L1084" s="151"/>
      <c r="M1084" s="103"/>
      <c r="N1084" s="65"/>
      <c r="O1084" s="45"/>
      <c r="P1084" s="151"/>
      <c r="Q1084" s="103"/>
      <c r="R1084" s="103"/>
      <c r="S1084" s="151"/>
      <c r="T1084" s="151"/>
      <c r="U1084" s="151"/>
      <c r="V1084" s="151"/>
      <c r="W1084" s="151"/>
      <c r="X1084" s="151"/>
      <c r="Y1084" s="151"/>
      <c r="Z1084" s="48"/>
      <c r="AA1084" s="206"/>
    </row>
    <row r="1085" spans="1:27" s="37" customFormat="1" ht="18.75" customHeight="1" x14ac:dyDescent="0.25">
      <c r="A1085" s="335"/>
      <c r="B1085" s="334"/>
      <c r="C1085" s="206"/>
      <c r="D1085" s="206" t="s">
        <v>37</v>
      </c>
      <c r="E1085" s="34">
        <v>250</v>
      </c>
      <c r="F1085" s="35">
        <v>125</v>
      </c>
      <c r="G1085" s="258">
        <v>250</v>
      </c>
      <c r="H1085" s="258"/>
      <c r="I1085" s="103">
        <v>250</v>
      </c>
      <c r="J1085" s="260">
        <v>1</v>
      </c>
      <c r="K1085" s="258"/>
      <c r="L1085" s="151"/>
      <c r="M1085" s="103"/>
      <c r="N1085" s="65">
        <v>1</v>
      </c>
      <c r="O1085" s="45">
        <f t="shared" si="631"/>
        <v>250</v>
      </c>
      <c r="P1085" s="151">
        <f t="shared" ref="P1085:P1095" si="647">G1085</f>
        <v>250</v>
      </c>
      <c r="Q1085" s="103">
        <f t="shared" si="632"/>
        <v>250</v>
      </c>
      <c r="R1085" s="103">
        <f t="shared" si="633"/>
        <v>250</v>
      </c>
      <c r="S1085" s="151">
        <f>O1085</f>
        <v>250</v>
      </c>
      <c r="T1085" s="151">
        <f t="shared" ref="T1085:V1086" si="648">P1085</f>
        <v>250</v>
      </c>
      <c r="U1085" s="151">
        <f t="shared" si="648"/>
        <v>250</v>
      </c>
      <c r="V1085" s="151">
        <f t="shared" si="648"/>
        <v>250</v>
      </c>
      <c r="W1085" s="151">
        <f>S1085</f>
        <v>250</v>
      </c>
      <c r="X1085" s="151">
        <f>T1085</f>
        <v>250</v>
      </c>
      <c r="Y1085" s="155" t="s">
        <v>2292</v>
      </c>
      <c r="Z1085" s="48" t="s">
        <v>2292</v>
      </c>
      <c r="AA1085" s="206"/>
    </row>
    <row r="1086" spans="1:27" s="37" customFormat="1" ht="18.75" customHeight="1" x14ac:dyDescent="0.25">
      <c r="A1086" s="335"/>
      <c r="B1086" s="334"/>
      <c r="C1086" s="206"/>
      <c r="D1086" s="206" t="s">
        <v>38</v>
      </c>
      <c r="E1086" s="34"/>
      <c r="F1086" s="35">
        <v>125</v>
      </c>
      <c r="G1086" s="258">
        <v>170</v>
      </c>
      <c r="H1086" s="258"/>
      <c r="I1086" s="103">
        <v>250</v>
      </c>
      <c r="J1086" s="260">
        <v>1</v>
      </c>
      <c r="K1086" s="258"/>
      <c r="L1086" s="151"/>
      <c r="M1086" s="103"/>
      <c r="N1086" s="65">
        <v>1</v>
      </c>
      <c r="O1086" s="45">
        <f t="shared" si="631"/>
        <v>170</v>
      </c>
      <c r="P1086" s="151">
        <f t="shared" si="647"/>
        <v>170</v>
      </c>
      <c r="Q1086" s="103">
        <f t="shared" si="632"/>
        <v>170</v>
      </c>
      <c r="R1086" s="103">
        <f t="shared" si="633"/>
        <v>170</v>
      </c>
      <c r="S1086" s="151">
        <f t="shared" ref="S1086:S1129" si="649">O1086</f>
        <v>170</v>
      </c>
      <c r="T1086" s="151">
        <f t="shared" si="648"/>
        <v>170</v>
      </c>
      <c r="U1086" s="151">
        <f t="shared" si="648"/>
        <v>170</v>
      </c>
      <c r="V1086" s="151">
        <f t="shared" si="648"/>
        <v>170</v>
      </c>
      <c r="W1086" s="151">
        <f>S1086</f>
        <v>170</v>
      </c>
      <c r="X1086" s="151">
        <f>T1086</f>
        <v>170</v>
      </c>
      <c r="Y1086" s="155" t="s">
        <v>2292</v>
      </c>
      <c r="Z1086" s="48" t="s">
        <v>2292</v>
      </c>
      <c r="AA1086" s="206"/>
    </row>
    <row r="1087" spans="1:27" s="37" customFormat="1" x14ac:dyDescent="0.25">
      <c r="A1087" s="335"/>
      <c r="B1087" s="334"/>
      <c r="C1087" s="206" t="s">
        <v>1528</v>
      </c>
      <c r="D1087" s="206" t="s">
        <v>1529</v>
      </c>
      <c r="E1087" s="34"/>
      <c r="F1087" s="35"/>
      <c r="G1087" s="258"/>
      <c r="H1087" s="258"/>
      <c r="I1087" s="103"/>
      <c r="J1087" s="260"/>
      <c r="K1087" s="258"/>
      <c r="L1087" s="151"/>
      <c r="M1087" s="103"/>
      <c r="N1087" s="65"/>
      <c r="O1087" s="45"/>
      <c r="P1087" s="151"/>
      <c r="Q1087" s="103"/>
      <c r="R1087" s="103"/>
      <c r="S1087" s="151"/>
      <c r="T1087" s="151"/>
      <c r="U1087" s="151"/>
      <c r="V1087" s="151"/>
      <c r="W1087" s="151"/>
      <c r="X1087" s="151"/>
      <c r="Y1087" s="151"/>
      <c r="Z1087" s="48"/>
      <c r="AA1087" s="206"/>
    </row>
    <row r="1088" spans="1:27" s="37" customFormat="1" ht="18.75" customHeight="1" x14ac:dyDescent="0.25">
      <c r="A1088" s="335"/>
      <c r="B1088" s="334"/>
      <c r="C1088" s="206"/>
      <c r="D1088" s="206" t="s">
        <v>37</v>
      </c>
      <c r="E1088" s="34">
        <v>180</v>
      </c>
      <c r="F1088" s="35">
        <v>90</v>
      </c>
      <c r="G1088" s="258">
        <v>180</v>
      </c>
      <c r="H1088" s="258"/>
      <c r="I1088" s="103">
        <v>180</v>
      </c>
      <c r="J1088" s="260">
        <v>1</v>
      </c>
      <c r="K1088" s="258"/>
      <c r="L1088" s="151"/>
      <c r="M1088" s="103"/>
      <c r="N1088" s="65">
        <v>1</v>
      </c>
      <c r="O1088" s="45">
        <f t="shared" si="631"/>
        <v>180</v>
      </c>
      <c r="P1088" s="151">
        <f t="shared" si="647"/>
        <v>180</v>
      </c>
      <c r="Q1088" s="103">
        <f t="shared" si="632"/>
        <v>180</v>
      </c>
      <c r="R1088" s="103">
        <f t="shared" si="633"/>
        <v>180</v>
      </c>
      <c r="S1088" s="151">
        <f t="shared" si="649"/>
        <v>180</v>
      </c>
      <c r="T1088" s="151">
        <f t="shared" ref="T1088:T1089" si="650">P1088</f>
        <v>180</v>
      </c>
      <c r="U1088" s="151">
        <f t="shared" ref="U1088:U1089" si="651">Q1088</f>
        <v>180</v>
      </c>
      <c r="V1088" s="151">
        <f t="shared" ref="V1088:V1089" si="652">R1088</f>
        <v>180</v>
      </c>
      <c r="W1088" s="151">
        <f>S1088</f>
        <v>180</v>
      </c>
      <c r="X1088" s="151">
        <f>T1088</f>
        <v>180</v>
      </c>
      <c r="Y1088" s="155" t="s">
        <v>2292</v>
      </c>
      <c r="Z1088" s="48" t="s">
        <v>2292</v>
      </c>
      <c r="AA1088" s="206"/>
    </row>
    <row r="1089" spans="1:27" s="37" customFormat="1" ht="18.75" customHeight="1" x14ac:dyDescent="0.25">
      <c r="A1089" s="335"/>
      <c r="B1089" s="334"/>
      <c r="C1089" s="206"/>
      <c r="D1089" s="206" t="s">
        <v>38</v>
      </c>
      <c r="E1089" s="34"/>
      <c r="F1089" s="35">
        <v>90</v>
      </c>
      <c r="G1089" s="258">
        <v>120</v>
      </c>
      <c r="H1089" s="258"/>
      <c r="I1089" s="103">
        <v>180</v>
      </c>
      <c r="J1089" s="260">
        <v>1</v>
      </c>
      <c r="K1089" s="258"/>
      <c r="L1089" s="151"/>
      <c r="M1089" s="103"/>
      <c r="N1089" s="65">
        <v>1</v>
      </c>
      <c r="O1089" s="45">
        <f t="shared" si="631"/>
        <v>120</v>
      </c>
      <c r="P1089" s="151">
        <f t="shared" si="647"/>
        <v>120</v>
      </c>
      <c r="Q1089" s="103">
        <f t="shared" si="632"/>
        <v>120</v>
      </c>
      <c r="R1089" s="103">
        <f t="shared" si="633"/>
        <v>120</v>
      </c>
      <c r="S1089" s="151">
        <f t="shared" si="649"/>
        <v>120</v>
      </c>
      <c r="T1089" s="151">
        <f t="shared" si="650"/>
        <v>120</v>
      </c>
      <c r="U1089" s="151">
        <f t="shared" si="651"/>
        <v>120</v>
      </c>
      <c r="V1089" s="151">
        <f t="shared" si="652"/>
        <v>120</v>
      </c>
      <c r="W1089" s="151">
        <f>S1089</f>
        <v>120</v>
      </c>
      <c r="X1089" s="151">
        <f>T1089</f>
        <v>120</v>
      </c>
      <c r="Y1089" s="155" t="s">
        <v>2292</v>
      </c>
      <c r="Z1089" s="48" t="s">
        <v>2292</v>
      </c>
      <c r="AA1089" s="206"/>
    </row>
    <row r="1090" spans="1:27" s="37" customFormat="1" x14ac:dyDescent="0.25">
      <c r="A1090" s="335"/>
      <c r="B1090" s="334"/>
      <c r="C1090" s="206" t="s">
        <v>1529</v>
      </c>
      <c r="D1090" s="206" t="s">
        <v>1530</v>
      </c>
      <c r="E1090" s="34"/>
      <c r="F1090" s="35"/>
      <c r="G1090" s="258"/>
      <c r="H1090" s="258"/>
      <c r="I1090" s="103"/>
      <c r="J1090" s="260"/>
      <c r="K1090" s="258"/>
      <c r="L1090" s="151"/>
      <c r="M1090" s="103"/>
      <c r="N1090" s="65"/>
      <c r="O1090" s="45"/>
      <c r="P1090" s="151"/>
      <c r="Q1090" s="103"/>
      <c r="R1090" s="103"/>
      <c r="S1090" s="151"/>
      <c r="T1090" s="151"/>
      <c r="U1090" s="151"/>
      <c r="V1090" s="151"/>
      <c r="W1090" s="151"/>
      <c r="X1090" s="151"/>
      <c r="Y1090" s="155"/>
      <c r="Z1090" s="48"/>
      <c r="AA1090" s="206"/>
    </row>
    <row r="1091" spans="1:27" s="37" customFormat="1" ht="18.75" customHeight="1" x14ac:dyDescent="0.25">
      <c r="A1091" s="335"/>
      <c r="B1091" s="334"/>
      <c r="C1091" s="206"/>
      <c r="D1091" s="206" t="s">
        <v>37</v>
      </c>
      <c r="E1091" s="34">
        <v>100</v>
      </c>
      <c r="F1091" s="35">
        <v>50</v>
      </c>
      <c r="G1091" s="258">
        <v>100</v>
      </c>
      <c r="H1091" s="258"/>
      <c r="I1091" s="103">
        <v>100</v>
      </c>
      <c r="J1091" s="260">
        <v>1</v>
      </c>
      <c r="K1091" s="258"/>
      <c r="L1091" s="151"/>
      <c r="M1091" s="103"/>
      <c r="N1091" s="65">
        <v>1</v>
      </c>
      <c r="O1091" s="45">
        <f t="shared" si="631"/>
        <v>100</v>
      </c>
      <c r="P1091" s="151">
        <f t="shared" si="647"/>
        <v>100</v>
      </c>
      <c r="Q1091" s="103">
        <f t="shared" si="632"/>
        <v>100</v>
      </c>
      <c r="R1091" s="103">
        <f t="shared" si="633"/>
        <v>100</v>
      </c>
      <c r="S1091" s="151">
        <f t="shared" si="649"/>
        <v>100</v>
      </c>
      <c r="T1091" s="151">
        <f t="shared" ref="T1091:T1096" si="653">P1091</f>
        <v>100</v>
      </c>
      <c r="U1091" s="151">
        <f t="shared" ref="U1091:U1096" si="654">Q1091</f>
        <v>100</v>
      </c>
      <c r="V1091" s="151">
        <f t="shared" ref="V1091:V1096" si="655">R1091</f>
        <v>100</v>
      </c>
      <c r="W1091" s="151">
        <f t="shared" ref="W1091:X1096" si="656">S1091</f>
        <v>100</v>
      </c>
      <c r="X1091" s="151">
        <f t="shared" si="656"/>
        <v>100</v>
      </c>
      <c r="Y1091" s="155" t="s">
        <v>2292</v>
      </c>
      <c r="Z1091" s="48" t="s">
        <v>2292</v>
      </c>
      <c r="AA1091" s="206"/>
    </row>
    <row r="1092" spans="1:27" s="37" customFormat="1" ht="18.75" customHeight="1" x14ac:dyDescent="0.25">
      <c r="A1092" s="326"/>
      <c r="B1092" s="333"/>
      <c r="C1092" s="206"/>
      <c r="D1092" s="206" t="s">
        <v>38</v>
      </c>
      <c r="E1092" s="34"/>
      <c r="F1092" s="35">
        <v>50</v>
      </c>
      <c r="G1092" s="258">
        <v>70</v>
      </c>
      <c r="H1092" s="258"/>
      <c r="I1092" s="103">
        <v>100</v>
      </c>
      <c r="J1092" s="260">
        <v>1</v>
      </c>
      <c r="K1092" s="258"/>
      <c r="L1092" s="151"/>
      <c r="M1092" s="103"/>
      <c r="N1092" s="65">
        <v>1</v>
      </c>
      <c r="O1092" s="45">
        <f t="shared" si="631"/>
        <v>70</v>
      </c>
      <c r="P1092" s="151">
        <f t="shared" si="647"/>
        <v>70</v>
      </c>
      <c r="Q1092" s="103">
        <f t="shared" si="632"/>
        <v>70</v>
      </c>
      <c r="R1092" s="103">
        <f t="shared" si="633"/>
        <v>70</v>
      </c>
      <c r="S1092" s="151">
        <f t="shared" si="649"/>
        <v>70</v>
      </c>
      <c r="T1092" s="151">
        <f t="shared" si="653"/>
        <v>70</v>
      </c>
      <c r="U1092" s="151">
        <f t="shared" si="654"/>
        <v>70</v>
      </c>
      <c r="V1092" s="151">
        <f t="shared" si="655"/>
        <v>70</v>
      </c>
      <c r="W1092" s="151">
        <f t="shared" si="656"/>
        <v>70</v>
      </c>
      <c r="X1092" s="151">
        <f t="shared" si="656"/>
        <v>70</v>
      </c>
      <c r="Y1092" s="155" t="s">
        <v>2292</v>
      </c>
      <c r="Z1092" s="48" t="s">
        <v>2292</v>
      </c>
      <c r="AA1092" s="206"/>
    </row>
    <row r="1093" spans="1:27" s="37" customFormat="1" ht="37.5" x14ac:dyDescent="0.25">
      <c r="A1093" s="211">
        <v>7</v>
      </c>
      <c r="B1093" s="329" t="s">
        <v>3058</v>
      </c>
      <c r="C1093" s="330"/>
      <c r="D1093" s="331"/>
      <c r="E1093" s="34">
        <v>290</v>
      </c>
      <c r="F1093" s="35">
        <v>450</v>
      </c>
      <c r="G1093" s="103">
        <v>360</v>
      </c>
      <c r="H1093" s="103"/>
      <c r="I1093" s="103">
        <v>900</v>
      </c>
      <c r="J1093" s="260">
        <v>1</v>
      </c>
      <c r="K1093" s="258"/>
      <c r="L1093" s="151"/>
      <c r="M1093" s="103"/>
      <c r="N1093" s="260">
        <v>1</v>
      </c>
      <c r="O1093" s="45">
        <f t="shared" si="631"/>
        <v>360</v>
      </c>
      <c r="P1093" s="151">
        <f t="shared" si="647"/>
        <v>360</v>
      </c>
      <c r="Q1093" s="103">
        <f t="shared" si="632"/>
        <v>360</v>
      </c>
      <c r="R1093" s="103">
        <f t="shared" si="633"/>
        <v>360</v>
      </c>
      <c r="S1093" s="151">
        <f t="shared" si="649"/>
        <v>360</v>
      </c>
      <c r="T1093" s="151">
        <f t="shared" si="653"/>
        <v>360</v>
      </c>
      <c r="U1093" s="151">
        <f t="shared" si="654"/>
        <v>360</v>
      </c>
      <c r="V1093" s="151">
        <f t="shared" si="655"/>
        <v>360</v>
      </c>
      <c r="W1093" s="151">
        <f t="shared" si="656"/>
        <v>360</v>
      </c>
      <c r="X1093" s="151">
        <f t="shared" si="656"/>
        <v>360</v>
      </c>
      <c r="Y1093" s="155" t="s">
        <v>2292</v>
      </c>
      <c r="Z1093" s="48" t="s">
        <v>2292</v>
      </c>
      <c r="AA1093" s="206" t="s">
        <v>3050</v>
      </c>
    </row>
    <row r="1094" spans="1:27" s="37" customFormat="1" ht="37.5" x14ac:dyDescent="0.25">
      <c r="A1094" s="211">
        <v>8</v>
      </c>
      <c r="B1094" s="329" t="s">
        <v>3059</v>
      </c>
      <c r="C1094" s="330"/>
      <c r="D1094" s="331"/>
      <c r="E1094" s="34">
        <v>180</v>
      </c>
      <c r="F1094" s="35">
        <v>300</v>
      </c>
      <c r="G1094" s="103">
        <v>240</v>
      </c>
      <c r="H1094" s="103"/>
      <c r="I1094" s="103">
        <v>600</v>
      </c>
      <c r="J1094" s="260">
        <v>1</v>
      </c>
      <c r="K1094" s="258"/>
      <c r="L1094" s="151"/>
      <c r="M1094" s="103"/>
      <c r="N1094" s="260">
        <v>1</v>
      </c>
      <c r="O1094" s="45">
        <f t="shared" si="631"/>
        <v>240</v>
      </c>
      <c r="P1094" s="151">
        <f t="shared" si="647"/>
        <v>240</v>
      </c>
      <c r="Q1094" s="103">
        <f t="shared" si="632"/>
        <v>240</v>
      </c>
      <c r="R1094" s="103">
        <f t="shared" si="633"/>
        <v>240</v>
      </c>
      <c r="S1094" s="151">
        <f t="shared" si="649"/>
        <v>240</v>
      </c>
      <c r="T1094" s="151">
        <f t="shared" si="653"/>
        <v>240</v>
      </c>
      <c r="U1094" s="151">
        <f t="shared" si="654"/>
        <v>240</v>
      </c>
      <c r="V1094" s="151">
        <f t="shared" si="655"/>
        <v>240</v>
      </c>
      <c r="W1094" s="151">
        <f t="shared" si="656"/>
        <v>240</v>
      </c>
      <c r="X1094" s="151">
        <f t="shared" si="656"/>
        <v>240</v>
      </c>
      <c r="Y1094" s="155" t="s">
        <v>2292</v>
      </c>
      <c r="Z1094" s="48" t="s">
        <v>2292</v>
      </c>
      <c r="AA1094" s="206" t="s">
        <v>3050</v>
      </c>
    </row>
    <row r="1095" spans="1:27" s="37" customFormat="1" ht="24.75" customHeight="1" x14ac:dyDescent="0.25">
      <c r="A1095" s="211">
        <v>9</v>
      </c>
      <c r="B1095" s="329" t="s">
        <v>1531</v>
      </c>
      <c r="C1095" s="330"/>
      <c r="D1095" s="331"/>
      <c r="E1095" s="34">
        <v>130</v>
      </c>
      <c r="F1095" s="35">
        <v>250</v>
      </c>
      <c r="G1095" s="103">
        <v>200</v>
      </c>
      <c r="H1095" s="103"/>
      <c r="I1095" s="103">
        <v>500</v>
      </c>
      <c r="J1095" s="260">
        <v>1</v>
      </c>
      <c r="K1095" s="258"/>
      <c r="L1095" s="151"/>
      <c r="M1095" s="103"/>
      <c r="N1095" s="260">
        <v>1</v>
      </c>
      <c r="O1095" s="45">
        <f t="shared" si="631"/>
        <v>200</v>
      </c>
      <c r="P1095" s="151">
        <f t="shared" si="647"/>
        <v>200</v>
      </c>
      <c r="Q1095" s="103">
        <f t="shared" si="632"/>
        <v>200</v>
      </c>
      <c r="R1095" s="103">
        <f t="shared" si="633"/>
        <v>200</v>
      </c>
      <c r="S1095" s="151">
        <f t="shared" si="649"/>
        <v>200</v>
      </c>
      <c r="T1095" s="151">
        <f t="shared" si="653"/>
        <v>200</v>
      </c>
      <c r="U1095" s="151">
        <f t="shared" si="654"/>
        <v>200</v>
      </c>
      <c r="V1095" s="151">
        <f t="shared" si="655"/>
        <v>200</v>
      </c>
      <c r="W1095" s="151">
        <f t="shared" si="656"/>
        <v>200</v>
      </c>
      <c r="X1095" s="151">
        <f t="shared" si="656"/>
        <v>200</v>
      </c>
      <c r="Y1095" s="155" t="s">
        <v>2292</v>
      </c>
      <c r="Z1095" s="48" t="s">
        <v>2292</v>
      </c>
      <c r="AA1095" s="206"/>
    </row>
    <row r="1096" spans="1:27" s="37" customFormat="1" ht="24.75" customHeight="1" x14ac:dyDescent="0.25">
      <c r="A1096" s="211">
        <v>10</v>
      </c>
      <c r="B1096" s="329" t="s">
        <v>350</v>
      </c>
      <c r="C1096" s="330"/>
      <c r="D1096" s="331"/>
      <c r="E1096" s="34">
        <v>110</v>
      </c>
      <c r="F1096" s="35">
        <v>200</v>
      </c>
      <c r="G1096" s="103">
        <v>110</v>
      </c>
      <c r="H1096" s="103">
        <v>160</v>
      </c>
      <c r="I1096" s="103">
        <v>400</v>
      </c>
      <c r="J1096" s="260">
        <v>1</v>
      </c>
      <c r="K1096" s="258">
        <v>400</v>
      </c>
      <c r="L1096" s="151">
        <v>500</v>
      </c>
      <c r="M1096" s="103">
        <v>600</v>
      </c>
      <c r="N1096" s="260">
        <v>1</v>
      </c>
      <c r="O1096" s="45">
        <f t="shared" si="631"/>
        <v>110</v>
      </c>
      <c r="P1096" s="151">
        <v>500</v>
      </c>
      <c r="Q1096" s="103">
        <f t="shared" si="632"/>
        <v>500</v>
      </c>
      <c r="R1096" s="103">
        <f t="shared" si="633"/>
        <v>500</v>
      </c>
      <c r="S1096" s="151">
        <f t="shared" si="649"/>
        <v>110</v>
      </c>
      <c r="T1096" s="151">
        <f t="shared" si="653"/>
        <v>500</v>
      </c>
      <c r="U1096" s="151">
        <f t="shared" si="654"/>
        <v>500</v>
      </c>
      <c r="V1096" s="151">
        <f t="shared" si="655"/>
        <v>500</v>
      </c>
      <c r="W1096" s="151">
        <f t="shared" si="656"/>
        <v>110</v>
      </c>
      <c r="X1096" s="151">
        <f t="shared" si="656"/>
        <v>500</v>
      </c>
      <c r="Y1096" s="155" t="s">
        <v>2292</v>
      </c>
      <c r="Z1096" s="48" t="s">
        <v>2292</v>
      </c>
      <c r="AA1096" s="206" t="s">
        <v>3253</v>
      </c>
    </row>
    <row r="1097" spans="1:27" s="37" customFormat="1" ht="24.75" customHeight="1" x14ac:dyDescent="0.25">
      <c r="A1097" s="213" t="s">
        <v>1496</v>
      </c>
      <c r="B1097" s="15" t="s">
        <v>1532</v>
      </c>
      <c r="C1097" s="15"/>
      <c r="D1097" s="15"/>
      <c r="E1097" s="126"/>
      <c r="F1097" s="35">
        <v>0</v>
      </c>
      <c r="G1097" s="48"/>
      <c r="H1097" s="48"/>
      <c r="I1097" s="302"/>
      <c r="J1097" s="306"/>
      <c r="K1097" s="258"/>
      <c r="L1097" s="151"/>
      <c r="M1097" s="103"/>
      <c r="N1097" s="306"/>
      <c r="O1097" s="45"/>
      <c r="P1097" s="151"/>
      <c r="Q1097" s="103"/>
      <c r="R1097" s="103"/>
      <c r="S1097" s="151"/>
      <c r="T1097" s="151"/>
      <c r="U1097" s="151"/>
      <c r="V1097" s="151"/>
      <c r="W1097" s="151"/>
      <c r="X1097" s="151"/>
      <c r="Y1097" s="155"/>
      <c r="Z1097" s="48"/>
      <c r="AA1097" s="206"/>
    </row>
    <row r="1098" spans="1:27" s="37" customFormat="1" ht="23.25" customHeight="1" x14ac:dyDescent="0.25">
      <c r="A1098" s="335">
        <v>1</v>
      </c>
      <c r="B1098" s="334" t="s">
        <v>1533</v>
      </c>
      <c r="C1098" s="329" t="s">
        <v>1534</v>
      </c>
      <c r="D1098" s="331"/>
      <c r="E1098" s="34">
        <v>250</v>
      </c>
      <c r="F1098" s="35">
        <v>600</v>
      </c>
      <c r="G1098" s="258">
        <v>720</v>
      </c>
      <c r="H1098" s="258"/>
      <c r="I1098" s="103">
        <v>1200</v>
      </c>
      <c r="J1098" s="260">
        <v>1</v>
      </c>
      <c r="K1098" s="258"/>
      <c r="L1098" s="151"/>
      <c r="M1098" s="103"/>
      <c r="N1098" s="65">
        <v>1</v>
      </c>
      <c r="O1098" s="45">
        <f t="shared" si="631"/>
        <v>720</v>
      </c>
      <c r="P1098" s="151">
        <f>G1098</f>
        <v>720</v>
      </c>
      <c r="Q1098" s="103">
        <f t="shared" si="632"/>
        <v>720</v>
      </c>
      <c r="R1098" s="103">
        <f t="shared" si="633"/>
        <v>720</v>
      </c>
      <c r="S1098" s="151">
        <f t="shared" si="649"/>
        <v>720</v>
      </c>
      <c r="T1098" s="151">
        <f t="shared" ref="T1098:T1111" si="657">P1098</f>
        <v>720</v>
      </c>
      <c r="U1098" s="151">
        <f t="shared" ref="U1098:U1111" si="658">Q1098</f>
        <v>720</v>
      </c>
      <c r="V1098" s="151">
        <f t="shared" ref="V1098:V1111" si="659">R1098</f>
        <v>720</v>
      </c>
      <c r="W1098" s="151">
        <f t="shared" ref="W1098:W1111" si="660">S1098</f>
        <v>720</v>
      </c>
      <c r="X1098" s="151">
        <f t="shared" ref="X1098:X1111" si="661">T1098</f>
        <v>720</v>
      </c>
      <c r="Y1098" s="155" t="s">
        <v>2292</v>
      </c>
      <c r="Z1098" s="48" t="s">
        <v>2292</v>
      </c>
      <c r="AA1098" s="206"/>
    </row>
    <row r="1099" spans="1:27" s="37" customFormat="1" ht="42" customHeight="1" x14ac:dyDescent="0.25">
      <c r="A1099" s="335"/>
      <c r="B1099" s="334"/>
      <c r="C1099" s="206" t="s">
        <v>1535</v>
      </c>
      <c r="D1099" s="206" t="s">
        <v>1536</v>
      </c>
      <c r="E1099" s="34">
        <v>200</v>
      </c>
      <c r="F1099" s="35">
        <v>500</v>
      </c>
      <c r="G1099" s="258">
        <v>600</v>
      </c>
      <c r="H1099" s="258"/>
      <c r="I1099" s="103">
        <v>1000</v>
      </c>
      <c r="J1099" s="260">
        <v>1</v>
      </c>
      <c r="K1099" s="258"/>
      <c r="L1099" s="151"/>
      <c r="M1099" s="103"/>
      <c r="N1099" s="65">
        <v>1</v>
      </c>
      <c r="O1099" s="45">
        <f t="shared" si="631"/>
        <v>600</v>
      </c>
      <c r="P1099" s="151">
        <f t="shared" ref="P1099:P1140" si="662">G1099</f>
        <v>600</v>
      </c>
      <c r="Q1099" s="103">
        <f t="shared" si="632"/>
        <v>600</v>
      </c>
      <c r="R1099" s="103">
        <f t="shared" si="633"/>
        <v>600</v>
      </c>
      <c r="S1099" s="151">
        <f t="shared" si="649"/>
        <v>600</v>
      </c>
      <c r="T1099" s="151">
        <f t="shared" si="657"/>
        <v>600</v>
      </c>
      <c r="U1099" s="151">
        <f t="shared" si="658"/>
        <v>600</v>
      </c>
      <c r="V1099" s="151">
        <f t="shared" si="659"/>
        <v>600</v>
      </c>
      <c r="W1099" s="151">
        <f t="shared" si="660"/>
        <v>600</v>
      </c>
      <c r="X1099" s="151">
        <f t="shared" si="661"/>
        <v>600</v>
      </c>
      <c r="Y1099" s="155" t="s">
        <v>2292</v>
      </c>
      <c r="Z1099" s="48" t="s">
        <v>2292</v>
      </c>
      <c r="AA1099" s="206"/>
    </row>
    <row r="1100" spans="1:27" s="37" customFormat="1" ht="25.5" customHeight="1" x14ac:dyDescent="0.25">
      <c r="A1100" s="335"/>
      <c r="B1100" s="334"/>
      <c r="C1100" s="206" t="s">
        <v>1536</v>
      </c>
      <c r="D1100" s="206" t="s">
        <v>1537</v>
      </c>
      <c r="E1100" s="34">
        <v>120</v>
      </c>
      <c r="F1100" s="35">
        <v>350</v>
      </c>
      <c r="G1100" s="258">
        <v>420</v>
      </c>
      <c r="H1100" s="258"/>
      <c r="I1100" s="103">
        <v>700</v>
      </c>
      <c r="J1100" s="260">
        <v>1</v>
      </c>
      <c r="K1100" s="258"/>
      <c r="L1100" s="151"/>
      <c r="M1100" s="103"/>
      <c r="N1100" s="65">
        <v>1</v>
      </c>
      <c r="O1100" s="45">
        <f t="shared" si="631"/>
        <v>420</v>
      </c>
      <c r="P1100" s="151">
        <f t="shared" si="662"/>
        <v>420</v>
      </c>
      <c r="Q1100" s="103">
        <f t="shared" si="632"/>
        <v>420</v>
      </c>
      <c r="R1100" s="103">
        <f t="shared" si="633"/>
        <v>420</v>
      </c>
      <c r="S1100" s="151">
        <f t="shared" si="649"/>
        <v>420</v>
      </c>
      <c r="T1100" s="151">
        <f t="shared" si="657"/>
        <v>420</v>
      </c>
      <c r="U1100" s="151">
        <f t="shared" si="658"/>
        <v>420</v>
      </c>
      <c r="V1100" s="151">
        <f t="shared" si="659"/>
        <v>420</v>
      </c>
      <c r="W1100" s="151">
        <f t="shared" si="660"/>
        <v>420</v>
      </c>
      <c r="X1100" s="151">
        <f t="shared" si="661"/>
        <v>420</v>
      </c>
      <c r="Y1100" s="155" t="s">
        <v>2292</v>
      </c>
      <c r="Z1100" s="48" t="s">
        <v>2292</v>
      </c>
      <c r="AA1100" s="206"/>
    </row>
    <row r="1101" spans="1:27" s="37" customFormat="1" ht="37.5" customHeight="1" x14ac:dyDescent="0.25">
      <c r="A1101" s="335"/>
      <c r="B1101" s="334"/>
      <c r="C1101" s="206" t="s">
        <v>1538</v>
      </c>
      <c r="D1101" s="206" t="s">
        <v>1539</v>
      </c>
      <c r="E1101" s="34">
        <v>150</v>
      </c>
      <c r="F1101" s="35">
        <v>300</v>
      </c>
      <c r="G1101" s="258">
        <v>360</v>
      </c>
      <c r="H1101" s="258"/>
      <c r="I1101" s="103">
        <v>600</v>
      </c>
      <c r="J1101" s="260">
        <v>1</v>
      </c>
      <c r="K1101" s="258"/>
      <c r="L1101" s="151"/>
      <c r="M1101" s="103"/>
      <c r="N1101" s="65">
        <v>1</v>
      </c>
      <c r="O1101" s="45">
        <f t="shared" si="631"/>
        <v>360</v>
      </c>
      <c r="P1101" s="151">
        <f t="shared" si="662"/>
        <v>360</v>
      </c>
      <c r="Q1101" s="103">
        <f t="shared" si="632"/>
        <v>360</v>
      </c>
      <c r="R1101" s="103">
        <f t="shared" si="633"/>
        <v>360</v>
      </c>
      <c r="S1101" s="151">
        <f t="shared" si="649"/>
        <v>360</v>
      </c>
      <c r="T1101" s="151">
        <f t="shared" si="657"/>
        <v>360</v>
      </c>
      <c r="U1101" s="151">
        <f t="shared" si="658"/>
        <v>360</v>
      </c>
      <c r="V1101" s="151">
        <f t="shared" si="659"/>
        <v>360</v>
      </c>
      <c r="W1101" s="151">
        <f t="shared" si="660"/>
        <v>360</v>
      </c>
      <c r="X1101" s="151">
        <f t="shared" si="661"/>
        <v>360</v>
      </c>
      <c r="Y1101" s="155" t="s">
        <v>2292</v>
      </c>
      <c r="Z1101" s="48" t="s">
        <v>2292</v>
      </c>
      <c r="AA1101" s="206"/>
    </row>
    <row r="1102" spans="1:27" s="37" customFormat="1" ht="21.75" customHeight="1" x14ac:dyDescent="0.25">
      <c r="A1102" s="335"/>
      <c r="B1102" s="334"/>
      <c r="C1102" s="206" t="s">
        <v>1539</v>
      </c>
      <c r="D1102" s="206" t="s">
        <v>2559</v>
      </c>
      <c r="E1102" s="34">
        <v>80</v>
      </c>
      <c r="F1102" s="35">
        <v>200</v>
      </c>
      <c r="G1102" s="258">
        <v>240</v>
      </c>
      <c r="H1102" s="258"/>
      <c r="I1102" s="103">
        <v>400</v>
      </c>
      <c r="J1102" s="260">
        <v>1</v>
      </c>
      <c r="K1102" s="258"/>
      <c r="L1102" s="151"/>
      <c r="M1102" s="103"/>
      <c r="N1102" s="65">
        <v>1</v>
      </c>
      <c r="O1102" s="45">
        <f t="shared" si="631"/>
        <v>240</v>
      </c>
      <c r="P1102" s="151">
        <f t="shared" si="662"/>
        <v>240</v>
      </c>
      <c r="Q1102" s="103">
        <f t="shared" si="632"/>
        <v>240</v>
      </c>
      <c r="R1102" s="103">
        <f t="shared" si="633"/>
        <v>240</v>
      </c>
      <c r="S1102" s="151">
        <f t="shared" si="649"/>
        <v>240</v>
      </c>
      <c r="T1102" s="151">
        <f t="shared" si="657"/>
        <v>240</v>
      </c>
      <c r="U1102" s="151">
        <f t="shared" si="658"/>
        <v>240</v>
      </c>
      <c r="V1102" s="151">
        <f t="shared" si="659"/>
        <v>240</v>
      </c>
      <c r="W1102" s="151">
        <f t="shared" si="660"/>
        <v>240</v>
      </c>
      <c r="X1102" s="151">
        <f t="shared" si="661"/>
        <v>240</v>
      </c>
      <c r="Y1102" s="155" t="s">
        <v>2292</v>
      </c>
      <c r="Z1102" s="48" t="s">
        <v>2292</v>
      </c>
      <c r="AA1102" s="206"/>
    </row>
    <row r="1103" spans="1:27" s="37" customFormat="1" ht="23.25" customHeight="1" x14ac:dyDescent="0.25">
      <c r="A1103" s="335"/>
      <c r="B1103" s="334"/>
      <c r="C1103" s="206" t="s">
        <v>1536</v>
      </c>
      <c r="D1103" s="206" t="s">
        <v>2560</v>
      </c>
      <c r="E1103" s="34"/>
      <c r="F1103" s="35">
        <v>500</v>
      </c>
      <c r="G1103" s="258">
        <v>600</v>
      </c>
      <c r="H1103" s="258"/>
      <c r="I1103" s="103">
        <v>1000</v>
      </c>
      <c r="J1103" s="260">
        <v>1</v>
      </c>
      <c r="K1103" s="258"/>
      <c r="L1103" s="151"/>
      <c r="M1103" s="103"/>
      <c r="N1103" s="65">
        <v>1</v>
      </c>
      <c r="O1103" s="45">
        <f t="shared" si="631"/>
        <v>600</v>
      </c>
      <c r="P1103" s="151">
        <f t="shared" si="662"/>
        <v>600</v>
      </c>
      <c r="Q1103" s="103">
        <f t="shared" si="632"/>
        <v>600</v>
      </c>
      <c r="R1103" s="103">
        <f t="shared" si="633"/>
        <v>600</v>
      </c>
      <c r="S1103" s="151">
        <f t="shared" si="649"/>
        <v>600</v>
      </c>
      <c r="T1103" s="151">
        <f t="shared" si="657"/>
        <v>600</v>
      </c>
      <c r="U1103" s="151">
        <f t="shared" si="658"/>
        <v>600</v>
      </c>
      <c r="V1103" s="151">
        <f t="shared" si="659"/>
        <v>600</v>
      </c>
      <c r="W1103" s="151">
        <f t="shared" si="660"/>
        <v>600</v>
      </c>
      <c r="X1103" s="151">
        <f t="shared" si="661"/>
        <v>600</v>
      </c>
      <c r="Y1103" s="155" t="s">
        <v>2292</v>
      </c>
      <c r="Z1103" s="48" t="s">
        <v>2292</v>
      </c>
      <c r="AA1103" s="206"/>
    </row>
    <row r="1104" spans="1:27" s="37" customFormat="1" ht="37.5" customHeight="1" x14ac:dyDescent="0.25">
      <c r="A1104" s="335"/>
      <c r="B1104" s="334"/>
      <c r="C1104" s="206" t="s">
        <v>1540</v>
      </c>
      <c r="D1104" s="206" t="s">
        <v>1541</v>
      </c>
      <c r="E1104" s="34"/>
      <c r="F1104" s="35">
        <v>200</v>
      </c>
      <c r="G1104" s="258">
        <v>240</v>
      </c>
      <c r="H1104" s="258"/>
      <c r="I1104" s="103">
        <v>400</v>
      </c>
      <c r="J1104" s="260">
        <v>1</v>
      </c>
      <c r="K1104" s="258"/>
      <c r="L1104" s="151"/>
      <c r="M1104" s="103"/>
      <c r="N1104" s="65">
        <v>1</v>
      </c>
      <c r="O1104" s="45">
        <f t="shared" si="631"/>
        <v>240</v>
      </c>
      <c r="P1104" s="151">
        <f t="shared" si="662"/>
        <v>240</v>
      </c>
      <c r="Q1104" s="103">
        <f t="shared" si="632"/>
        <v>240</v>
      </c>
      <c r="R1104" s="103">
        <f t="shared" si="633"/>
        <v>240</v>
      </c>
      <c r="S1104" s="151">
        <f t="shared" si="649"/>
        <v>240</v>
      </c>
      <c r="T1104" s="151">
        <f t="shared" si="657"/>
        <v>240</v>
      </c>
      <c r="U1104" s="151">
        <f t="shared" si="658"/>
        <v>240</v>
      </c>
      <c r="V1104" s="151">
        <f t="shared" si="659"/>
        <v>240</v>
      </c>
      <c r="W1104" s="151">
        <f t="shared" si="660"/>
        <v>240</v>
      </c>
      <c r="X1104" s="151">
        <f t="shared" si="661"/>
        <v>240</v>
      </c>
      <c r="Y1104" s="155" t="s">
        <v>2292</v>
      </c>
      <c r="Z1104" s="48" t="s">
        <v>2292</v>
      </c>
      <c r="AA1104" s="206"/>
    </row>
    <row r="1105" spans="1:27" s="37" customFormat="1" ht="37.5" customHeight="1" x14ac:dyDescent="0.25">
      <c r="A1105" s="326"/>
      <c r="B1105" s="333"/>
      <c r="C1105" s="206" t="s">
        <v>1541</v>
      </c>
      <c r="D1105" s="206" t="s">
        <v>1542</v>
      </c>
      <c r="E1105" s="34"/>
      <c r="F1105" s="35">
        <v>150</v>
      </c>
      <c r="G1105" s="258">
        <v>180</v>
      </c>
      <c r="H1105" s="258"/>
      <c r="I1105" s="103">
        <v>300</v>
      </c>
      <c r="J1105" s="260">
        <v>1</v>
      </c>
      <c r="K1105" s="258"/>
      <c r="L1105" s="151"/>
      <c r="M1105" s="103"/>
      <c r="N1105" s="65">
        <v>1</v>
      </c>
      <c r="O1105" s="45">
        <f t="shared" si="631"/>
        <v>180</v>
      </c>
      <c r="P1105" s="151">
        <f t="shared" si="662"/>
        <v>180</v>
      </c>
      <c r="Q1105" s="103">
        <f t="shared" si="632"/>
        <v>180</v>
      </c>
      <c r="R1105" s="103">
        <f t="shared" si="633"/>
        <v>180</v>
      </c>
      <c r="S1105" s="151">
        <f t="shared" si="649"/>
        <v>180</v>
      </c>
      <c r="T1105" s="151">
        <f t="shared" si="657"/>
        <v>180</v>
      </c>
      <c r="U1105" s="151">
        <f t="shared" si="658"/>
        <v>180</v>
      </c>
      <c r="V1105" s="151">
        <f t="shared" si="659"/>
        <v>180</v>
      </c>
      <c r="W1105" s="151">
        <f t="shared" si="660"/>
        <v>180</v>
      </c>
      <c r="X1105" s="151">
        <f t="shared" si="661"/>
        <v>180</v>
      </c>
      <c r="Y1105" s="155" t="s">
        <v>2292</v>
      </c>
      <c r="Z1105" s="48" t="s">
        <v>2292</v>
      </c>
      <c r="AA1105" s="206"/>
    </row>
    <row r="1106" spans="1:27" s="37" customFormat="1" ht="22.5" customHeight="1" x14ac:dyDescent="0.25">
      <c r="A1106" s="211">
        <v>2</v>
      </c>
      <c r="B1106" s="329" t="s">
        <v>2664</v>
      </c>
      <c r="C1106" s="330"/>
      <c r="D1106" s="331"/>
      <c r="E1106" s="34"/>
      <c r="F1106" s="35">
        <v>200</v>
      </c>
      <c r="G1106" s="258">
        <v>240</v>
      </c>
      <c r="H1106" s="258"/>
      <c r="I1106" s="103">
        <v>400</v>
      </c>
      <c r="J1106" s="260">
        <v>1</v>
      </c>
      <c r="K1106" s="258"/>
      <c r="L1106" s="151"/>
      <c r="M1106" s="103"/>
      <c r="N1106" s="65">
        <v>1</v>
      </c>
      <c r="O1106" s="45">
        <f t="shared" si="631"/>
        <v>240</v>
      </c>
      <c r="P1106" s="151">
        <f t="shared" si="662"/>
        <v>240</v>
      </c>
      <c r="Q1106" s="103">
        <f t="shared" si="632"/>
        <v>240</v>
      </c>
      <c r="R1106" s="103">
        <f t="shared" si="633"/>
        <v>240</v>
      </c>
      <c r="S1106" s="151">
        <f t="shared" si="649"/>
        <v>240</v>
      </c>
      <c r="T1106" s="151">
        <f t="shared" si="657"/>
        <v>240</v>
      </c>
      <c r="U1106" s="151">
        <f t="shared" si="658"/>
        <v>240</v>
      </c>
      <c r="V1106" s="151">
        <f t="shared" si="659"/>
        <v>240</v>
      </c>
      <c r="W1106" s="151">
        <f t="shared" si="660"/>
        <v>240</v>
      </c>
      <c r="X1106" s="151">
        <f t="shared" si="661"/>
        <v>240</v>
      </c>
      <c r="Y1106" s="155" t="s">
        <v>2292</v>
      </c>
      <c r="Z1106" s="48" t="s">
        <v>2292</v>
      </c>
      <c r="AA1106" s="206"/>
    </row>
    <row r="1107" spans="1:27" s="37" customFormat="1" ht="23.25" customHeight="1" x14ac:dyDescent="0.25">
      <c r="A1107" s="211">
        <v>3</v>
      </c>
      <c r="B1107" s="329" t="s">
        <v>347</v>
      </c>
      <c r="C1107" s="330"/>
      <c r="D1107" s="331"/>
      <c r="E1107" s="34">
        <v>80</v>
      </c>
      <c r="F1107" s="35">
        <v>200</v>
      </c>
      <c r="G1107" s="258">
        <v>80</v>
      </c>
      <c r="H1107" s="258"/>
      <c r="I1107" s="103">
        <v>400</v>
      </c>
      <c r="J1107" s="260">
        <v>1</v>
      </c>
      <c r="K1107" s="258"/>
      <c r="L1107" s="151"/>
      <c r="M1107" s="103"/>
      <c r="N1107" s="65">
        <v>1</v>
      </c>
      <c r="O1107" s="45">
        <f t="shared" si="631"/>
        <v>80</v>
      </c>
      <c r="P1107" s="151">
        <f t="shared" si="662"/>
        <v>80</v>
      </c>
      <c r="Q1107" s="103">
        <f t="shared" si="632"/>
        <v>80</v>
      </c>
      <c r="R1107" s="103">
        <f t="shared" si="633"/>
        <v>80</v>
      </c>
      <c r="S1107" s="151">
        <f t="shared" si="649"/>
        <v>80</v>
      </c>
      <c r="T1107" s="151">
        <f t="shared" si="657"/>
        <v>80</v>
      </c>
      <c r="U1107" s="151">
        <f t="shared" si="658"/>
        <v>80</v>
      </c>
      <c r="V1107" s="151">
        <f t="shared" si="659"/>
        <v>80</v>
      </c>
      <c r="W1107" s="151">
        <f t="shared" si="660"/>
        <v>80</v>
      </c>
      <c r="X1107" s="151">
        <f t="shared" si="661"/>
        <v>80</v>
      </c>
      <c r="Y1107" s="155" t="s">
        <v>2292</v>
      </c>
      <c r="Z1107" s="48" t="s">
        <v>2292</v>
      </c>
      <c r="AA1107" s="206"/>
    </row>
    <row r="1108" spans="1:27" s="37" customFormat="1" ht="22.5" customHeight="1" x14ac:dyDescent="0.25">
      <c r="A1108" s="211">
        <v>4</v>
      </c>
      <c r="B1108" s="329" t="s">
        <v>1543</v>
      </c>
      <c r="C1108" s="330"/>
      <c r="D1108" s="331"/>
      <c r="E1108" s="34"/>
      <c r="F1108" s="35">
        <v>175</v>
      </c>
      <c r="G1108" s="258">
        <v>80</v>
      </c>
      <c r="H1108" s="258"/>
      <c r="I1108" s="103">
        <v>350</v>
      </c>
      <c r="J1108" s="260">
        <v>1</v>
      </c>
      <c r="K1108" s="258"/>
      <c r="L1108" s="151"/>
      <c r="M1108" s="103"/>
      <c r="N1108" s="65">
        <v>1</v>
      </c>
      <c r="O1108" s="45">
        <f t="shared" si="631"/>
        <v>80</v>
      </c>
      <c r="P1108" s="151">
        <f t="shared" si="662"/>
        <v>80</v>
      </c>
      <c r="Q1108" s="103">
        <f t="shared" si="632"/>
        <v>80</v>
      </c>
      <c r="R1108" s="103">
        <f t="shared" si="633"/>
        <v>80</v>
      </c>
      <c r="S1108" s="151">
        <f t="shared" si="649"/>
        <v>80</v>
      </c>
      <c r="T1108" s="151">
        <f t="shared" si="657"/>
        <v>80</v>
      </c>
      <c r="U1108" s="151">
        <f t="shared" si="658"/>
        <v>80</v>
      </c>
      <c r="V1108" s="151">
        <f t="shared" si="659"/>
        <v>80</v>
      </c>
      <c r="W1108" s="151">
        <f t="shared" si="660"/>
        <v>80</v>
      </c>
      <c r="X1108" s="151">
        <f t="shared" si="661"/>
        <v>80</v>
      </c>
      <c r="Y1108" s="155" t="s">
        <v>2292</v>
      </c>
      <c r="Z1108" s="48" t="s">
        <v>2292</v>
      </c>
      <c r="AA1108" s="206"/>
    </row>
    <row r="1109" spans="1:27" s="37" customFormat="1" ht="20.25" customHeight="1" x14ac:dyDescent="0.25">
      <c r="A1109" s="211">
        <v>5</v>
      </c>
      <c r="B1109" s="329" t="s">
        <v>1544</v>
      </c>
      <c r="C1109" s="330"/>
      <c r="D1109" s="331"/>
      <c r="E1109" s="34">
        <v>60</v>
      </c>
      <c r="F1109" s="35">
        <v>150</v>
      </c>
      <c r="G1109" s="258">
        <v>60</v>
      </c>
      <c r="H1109" s="258"/>
      <c r="I1109" s="103">
        <v>300</v>
      </c>
      <c r="J1109" s="260">
        <v>1</v>
      </c>
      <c r="K1109" s="258"/>
      <c r="L1109" s="151"/>
      <c r="M1109" s="103"/>
      <c r="N1109" s="65">
        <v>1</v>
      </c>
      <c r="O1109" s="45">
        <f t="shared" si="631"/>
        <v>60</v>
      </c>
      <c r="P1109" s="151">
        <f t="shared" si="662"/>
        <v>60</v>
      </c>
      <c r="Q1109" s="103">
        <f t="shared" si="632"/>
        <v>60</v>
      </c>
      <c r="R1109" s="103">
        <f t="shared" si="633"/>
        <v>60</v>
      </c>
      <c r="S1109" s="151">
        <f t="shared" si="649"/>
        <v>60</v>
      </c>
      <c r="T1109" s="151">
        <f t="shared" si="657"/>
        <v>60</v>
      </c>
      <c r="U1109" s="151">
        <f t="shared" si="658"/>
        <v>60</v>
      </c>
      <c r="V1109" s="151">
        <f t="shared" si="659"/>
        <v>60</v>
      </c>
      <c r="W1109" s="151">
        <f t="shared" si="660"/>
        <v>60</v>
      </c>
      <c r="X1109" s="151">
        <f t="shared" si="661"/>
        <v>60</v>
      </c>
      <c r="Y1109" s="155" t="s">
        <v>2292</v>
      </c>
      <c r="Z1109" s="48" t="s">
        <v>2292</v>
      </c>
      <c r="AA1109" s="206"/>
    </row>
    <row r="1110" spans="1:27" s="37" customFormat="1" ht="21.75" customHeight="1" x14ac:dyDescent="0.25">
      <c r="A1110" s="211">
        <v>6</v>
      </c>
      <c r="B1110" s="329" t="s">
        <v>350</v>
      </c>
      <c r="C1110" s="330"/>
      <c r="D1110" s="331"/>
      <c r="E1110" s="34">
        <v>50</v>
      </c>
      <c r="F1110" s="35">
        <v>125</v>
      </c>
      <c r="G1110" s="258">
        <v>50</v>
      </c>
      <c r="H1110" s="258"/>
      <c r="I1110" s="103">
        <v>250</v>
      </c>
      <c r="J1110" s="260">
        <v>1</v>
      </c>
      <c r="K1110" s="258"/>
      <c r="L1110" s="151"/>
      <c r="M1110" s="103"/>
      <c r="N1110" s="65">
        <v>1</v>
      </c>
      <c r="O1110" s="45">
        <f t="shared" si="631"/>
        <v>50</v>
      </c>
      <c r="P1110" s="151">
        <f t="shared" si="662"/>
        <v>50</v>
      </c>
      <c r="Q1110" s="103">
        <f t="shared" si="632"/>
        <v>50</v>
      </c>
      <c r="R1110" s="103">
        <f t="shared" si="633"/>
        <v>50</v>
      </c>
      <c r="S1110" s="151">
        <f t="shared" si="649"/>
        <v>50</v>
      </c>
      <c r="T1110" s="151">
        <f t="shared" si="657"/>
        <v>50</v>
      </c>
      <c r="U1110" s="151">
        <f t="shared" si="658"/>
        <v>50</v>
      </c>
      <c r="V1110" s="151">
        <f t="shared" si="659"/>
        <v>50</v>
      </c>
      <c r="W1110" s="151">
        <f t="shared" si="660"/>
        <v>50</v>
      </c>
      <c r="X1110" s="151">
        <f t="shared" si="661"/>
        <v>50</v>
      </c>
      <c r="Y1110" s="155" t="s">
        <v>2292</v>
      </c>
      <c r="Z1110" s="48" t="s">
        <v>2292</v>
      </c>
      <c r="AA1110" s="206"/>
    </row>
    <row r="1111" spans="1:27" s="37" customFormat="1" ht="37.5" x14ac:dyDescent="0.25">
      <c r="A1111" s="208">
        <v>7</v>
      </c>
      <c r="B1111" s="346" t="s">
        <v>2972</v>
      </c>
      <c r="C1111" s="347"/>
      <c r="D1111" s="348"/>
      <c r="E1111" s="34"/>
      <c r="F1111" s="35"/>
      <c r="G1111" s="258">
        <v>80</v>
      </c>
      <c r="H1111" s="258"/>
      <c r="I1111" s="103">
        <v>400</v>
      </c>
      <c r="J1111" s="260">
        <v>1</v>
      </c>
      <c r="K1111" s="258"/>
      <c r="L1111" s="151"/>
      <c r="M1111" s="103"/>
      <c r="N1111" s="260">
        <v>1</v>
      </c>
      <c r="O1111" s="45">
        <f t="shared" si="631"/>
        <v>80</v>
      </c>
      <c r="P1111" s="151">
        <f t="shared" si="662"/>
        <v>80</v>
      </c>
      <c r="Q1111" s="103">
        <f t="shared" si="632"/>
        <v>80</v>
      </c>
      <c r="R1111" s="103">
        <f t="shared" si="633"/>
        <v>80</v>
      </c>
      <c r="S1111" s="151">
        <f t="shared" si="649"/>
        <v>80</v>
      </c>
      <c r="T1111" s="151">
        <f t="shared" si="657"/>
        <v>80</v>
      </c>
      <c r="U1111" s="151">
        <f t="shared" si="658"/>
        <v>80</v>
      </c>
      <c r="V1111" s="151">
        <f t="shared" si="659"/>
        <v>80</v>
      </c>
      <c r="W1111" s="151">
        <f t="shared" si="660"/>
        <v>80</v>
      </c>
      <c r="X1111" s="151">
        <f t="shared" si="661"/>
        <v>80</v>
      </c>
      <c r="Y1111" s="155" t="s">
        <v>2292</v>
      </c>
      <c r="Z1111" s="48" t="s">
        <v>2292</v>
      </c>
      <c r="AA1111" s="206" t="s">
        <v>3050</v>
      </c>
    </row>
    <row r="1112" spans="1:27" s="37" customFormat="1" ht="23.25" customHeight="1" x14ac:dyDescent="0.25">
      <c r="A1112" s="213" t="s">
        <v>338</v>
      </c>
      <c r="B1112" s="15" t="s">
        <v>339</v>
      </c>
      <c r="C1112" s="15"/>
      <c r="D1112" s="15"/>
      <c r="E1112" s="126"/>
      <c r="F1112" s="35">
        <v>0</v>
      </c>
      <c r="G1112" s="258"/>
      <c r="H1112" s="258"/>
      <c r="I1112" s="302"/>
      <c r="J1112" s="260"/>
      <c r="K1112" s="258"/>
      <c r="L1112" s="151"/>
      <c r="M1112" s="103"/>
      <c r="N1112" s="65"/>
      <c r="O1112" s="45"/>
      <c r="P1112" s="151"/>
      <c r="Q1112" s="103"/>
      <c r="R1112" s="103"/>
      <c r="S1112" s="151"/>
      <c r="T1112" s="151"/>
      <c r="U1112" s="151"/>
      <c r="V1112" s="151"/>
      <c r="W1112" s="151"/>
      <c r="X1112" s="151"/>
      <c r="Y1112" s="155"/>
      <c r="Z1112" s="48"/>
      <c r="AA1112" s="15"/>
    </row>
    <row r="1113" spans="1:27" s="37" customFormat="1" ht="39.75" customHeight="1" x14ac:dyDescent="0.25">
      <c r="A1113" s="325">
        <v>1</v>
      </c>
      <c r="B1113" s="332" t="s">
        <v>277</v>
      </c>
      <c r="C1113" s="206" t="s">
        <v>2317</v>
      </c>
      <c r="D1113" s="206" t="s">
        <v>239</v>
      </c>
      <c r="E1113" s="34"/>
      <c r="F1113" s="35"/>
      <c r="G1113" s="258"/>
      <c r="H1113" s="258"/>
      <c r="I1113" s="103"/>
      <c r="J1113" s="305"/>
      <c r="K1113" s="258"/>
      <c r="L1113" s="151"/>
      <c r="M1113" s="103"/>
      <c r="N1113" s="305"/>
      <c r="O1113" s="45"/>
      <c r="P1113" s="151"/>
      <c r="Q1113" s="103"/>
      <c r="R1113" s="103"/>
      <c r="S1113" s="151"/>
      <c r="T1113" s="151"/>
      <c r="U1113" s="151"/>
      <c r="V1113" s="151"/>
      <c r="W1113" s="151"/>
      <c r="X1113" s="151"/>
      <c r="Y1113" s="155"/>
      <c r="Z1113" s="48"/>
      <c r="AA1113" s="206"/>
    </row>
    <row r="1114" spans="1:27" s="37" customFormat="1" ht="18.75" customHeight="1" x14ac:dyDescent="0.25">
      <c r="A1114" s="335"/>
      <c r="B1114" s="334"/>
      <c r="C1114" s="193"/>
      <c r="D1114" s="206" t="s">
        <v>37</v>
      </c>
      <c r="E1114" s="34">
        <v>300</v>
      </c>
      <c r="F1114" s="35">
        <v>1000</v>
      </c>
      <c r="G1114" s="258">
        <v>1200</v>
      </c>
      <c r="H1114" s="258"/>
      <c r="I1114" s="103">
        <v>2000</v>
      </c>
      <c r="J1114" s="260">
        <v>1</v>
      </c>
      <c r="K1114" s="258"/>
      <c r="L1114" s="151"/>
      <c r="M1114" s="103"/>
      <c r="N1114" s="65">
        <v>1</v>
      </c>
      <c r="O1114" s="45">
        <f t="shared" si="631"/>
        <v>1200</v>
      </c>
      <c r="P1114" s="151">
        <f t="shared" si="662"/>
        <v>1200</v>
      </c>
      <c r="Q1114" s="103">
        <f t="shared" si="632"/>
        <v>1200</v>
      </c>
      <c r="R1114" s="103">
        <f t="shared" si="633"/>
        <v>1200</v>
      </c>
      <c r="S1114" s="151">
        <f t="shared" si="649"/>
        <v>1200</v>
      </c>
      <c r="T1114" s="151">
        <f t="shared" ref="T1114:T1115" si="663">P1114</f>
        <v>1200</v>
      </c>
      <c r="U1114" s="151">
        <f t="shared" ref="U1114:U1115" si="664">Q1114</f>
        <v>1200</v>
      </c>
      <c r="V1114" s="151">
        <f t="shared" ref="V1114:V1115" si="665">R1114</f>
        <v>1200</v>
      </c>
      <c r="W1114" s="151">
        <f>S1114</f>
        <v>1200</v>
      </c>
      <c r="X1114" s="151">
        <f>T1114</f>
        <v>1200</v>
      </c>
      <c r="Y1114" s="155" t="s">
        <v>2292</v>
      </c>
      <c r="Z1114" s="48" t="s">
        <v>2292</v>
      </c>
      <c r="AA1114" s="206"/>
    </row>
    <row r="1115" spans="1:27" s="37" customFormat="1" ht="18.75" customHeight="1" x14ac:dyDescent="0.25">
      <c r="A1115" s="335"/>
      <c r="B1115" s="334"/>
      <c r="C1115" s="193"/>
      <c r="D1115" s="206" t="s">
        <v>38</v>
      </c>
      <c r="E1115" s="34"/>
      <c r="F1115" s="35">
        <v>1000</v>
      </c>
      <c r="G1115" s="258">
        <v>700</v>
      </c>
      <c r="H1115" s="258"/>
      <c r="I1115" s="103">
        <v>2000</v>
      </c>
      <c r="J1115" s="260">
        <v>1</v>
      </c>
      <c r="K1115" s="258"/>
      <c r="L1115" s="151"/>
      <c r="M1115" s="103"/>
      <c r="N1115" s="65">
        <v>1</v>
      </c>
      <c r="O1115" s="45">
        <f t="shared" si="631"/>
        <v>700</v>
      </c>
      <c r="P1115" s="151">
        <f t="shared" si="662"/>
        <v>700</v>
      </c>
      <c r="Q1115" s="103">
        <f t="shared" si="632"/>
        <v>700</v>
      </c>
      <c r="R1115" s="103">
        <f t="shared" si="633"/>
        <v>700</v>
      </c>
      <c r="S1115" s="151">
        <f t="shared" si="649"/>
        <v>700</v>
      </c>
      <c r="T1115" s="151">
        <f t="shared" si="663"/>
        <v>700</v>
      </c>
      <c r="U1115" s="151">
        <f t="shared" si="664"/>
        <v>700</v>
      </c>
      <c r="V1115" s="151">
        <f t="shared" si="665"/>
        <v>700</v>
      </c>
      <c r="W1115" s="151">
        <f>S1115</f>
        <v>700</v>
      </c>
      <c r="X1115" s="151">
        <f>T1115</f>
        <v>700</v>
      </c>
      <c r="Y1115" s="155" t="s">
        <v>2292</v>
      </c>
      <c r="Z1115" s="48" t="s">
        <v>2292</v>
      </c>
      <c r="AA1115" s="206"/>
    </row>
    <row r="1116" spans="1:27" s="37" customFormat="1" ht="39.75" customHeight="1" x14ac:dyDescent="0.25">
      <c r="A1116" s="335"/>
      <c r="B1116" s="334"/>
      <c r="C1116" s="206" t="s">
        <v>239</v>
      </c>
      <c r="D1116" s="206" t="s">
        <v>2561</v>
      </c>
      <c r="E1116" s="34"/>
      <c r="F1116" s="35"/>
      <c r="G1116" s="258"/>
      <c r="H1116" s="258"/>
      <c r="I1116" s="103"/>
      <c r="J1116" s="260"/>
      <c r="K1116" s="258"/>
      <c r="L1116" s="151"/>
      <c r="M1116" s="103"/>
      <c r="N1116" s="65"/>
      <c r="O1116" s="45"/>
      <c r="P1116" s="151"/>
      <c r="Q1116" s="103"/>
      <c r="R1116" s="103"/>
      <c r="S1116" s="151"/>
      <c r="T1116" s="151"/>
      <c r="U1116" s="151"/>
      <c r="V1116" s="151"/>
      <c r="W1116" s="151"/>
      <c r="X1116" s="151"/>
      <c r="Y1116" s="155"/>
      <c r="Z1116" s="48"/>
      <c r="AA1116" s="206"/>
    </row>
    <row r="1117" spans="1:27" s="37" customFormat="1" ht="18.75" customHeight="1" x14ac:dyDescent="0.25">
      <c r="A1117" s="335"/>
      <c r="B1117" s="334"/>
      <c r="C1117" s="193"/>
      <c r="D1117" s="206" t="s">
        <v>37</v>
      </c>
      <c r="E1117" s="34">
        <v>200</v>
      </c>
      <c r="F1117" s="35">
        <v>750</v>
      </c>
      <c r="G1117" s="258">
        <v>900</v>
      </c>
      <c r="H1117" s="258"/>
      <c r="I1117" s="103">
        <v>1500</v>
      </c>
      <c r="J1117" s="260">
        <v>1</v>
      </c>
      <c r="K1117" s="258"/>
      <c r="L1117" s="151"/>
      <c r="M1117" s="103"/>
      <c r="N1117" s="65">
        <v>1</v>
      </c>
      <c r="O1117" s="45">
        <f t="shared" ref="O1117:O1179" si="666">G1117*N1117</f>
        <v>900</v>
      </c>
      <c r="P1117" s="151">
        <f t="shared" si="662"/>
        <v>900</v>
      </c>
      <c r="Q1117" s="103">
        <f t="shared" ref="Q1117:Q1179" si="667">P1117</f>
        <v>900</v>
      </c>
      <c r="R1117" s="103">
        <f t="shared" ref="R1117:R1179" si="668">P1117</f>
        <v>900</v>
      </c>
      <c r="S1117" s="151">
        <f t="shared" si="649"/>
        <v>900</v>
      </c>
      <c r="T1117" s="151">
        <f t="shared" ref="T1117:T1129" si="669">P1117</f>
        <v>900</v>
      </c>
      <c r="U1117" s="151">
        <f t="shared" ref="U1117:U1129" si="670">Q1117</f>
        <v>900</v>
      </c>
      <c r="V1117" s="151">
        <f t="shared" ref="V1117:V1129" si="671">R1117</f>
        <v>900</v>
      </c>
      <c r="W1117" s="151">
        <f t="shared" ref="W1117:W1129" si="672">S1117</f>
        <v>900</v>
      </c>
      <c r="X1117" s="151">
        <f t="shared" ref="X1117:X1129" si="673">T1117</f>
        <v>900</v>
      </c>
      <c r="Y1117" s="155" t="s">
        <v>2292</v>
      </c>
      <c r="Z1117" s="48" t="s">
        <v>2292</v>
      </c>
      <c r="AA1117" s="206"/>
    </row>
    <row r="1118" spans="1:27" s="37" customFormat="1" ht="18.75" customHeight="1" x14ac:dyDescent="0.25">
      <c r="A1118" s="335"/>
      <c r="B1118" s="334"/>
      <c r="C1118" s="193"/>
      <c r="D1118" s="206" t="s">
        <v>38</v>
      </c>
      <c r="E1118" s="34"/>
      <c r="F1118" s="35">
        <v>750</v>
      </c>
      <c r="G1118" s="258">
        <v>400</v>
      </c>
      <c r="H1118" s="258"/>
      <c r="I1118" s="103">
        <v>1500</v>
      </c>
      <c r="J1118" s="260">
        <v>1</v>
      </c>
      <c r="K1118" s="258"/>
      <c r="L1118" s="151"/>
      <c r="M1118" s="103"/>
      <c r="N1118" s="65">
        <v>1</v>
      </c>
      <c r="O1118" s="45">
        <f t="shared" si="666"/>
        <v>400</v>
      </c>
      <c r="P1118" s="151">
        <f t="shared" si="662"/>
        <v>400</v>
      </c>
      <c r="Q1118" s="103">
        <f t="shared" si="667"/>
        <v>400</v>
      </c>
      <c r="R1118" s="103">
        <f t="shared" si="668"/>
        <v>400</v>
      </c>
      <c r="S1118" s="151">
        <f t="shared" si="649"/>
        <v>400</v>
      </c>
      <c r="T1118" s="151">
        <f t="shared" si="669"/>
        <v>400</v>
      </c>
      <c r="U1118" s="151">
        <f t="shared" si="670"/>
        <v>400</v>
      </c>
      <c r="V1118" s="151">
        <f t="shared" si="671"/>
        <v>400</v>
      </c>
      <c r="W1118" s="151">
        <f t="shared" si="672"/>
        <v>400</v>
      </c>
      <c r="X1118" s="151">
        <f t="shared" si="673"/>
        <v>400</v>
      </c>
      <c r="Y1118" s="155" t="s">
        <v>2292</v>
      </c>
      <c r="Z1118" s="48" t="s">
        <v>2292</v>
      </c>
      <c r="AA1118" s="206"/>
    </row>
    <row r="1119" spans="1:27" s="37" customFormat="1" ht="18.75" customHeight="1" x14ac:dyDescent="0.25">
      <c r="A1119" s="335"/>
      <c r="B1119" s="334"/>
      <c r="C1119" s="206" t="s">
        <v>340</v>
      </c>
      <c r="D1119" s="206" t="s">
        <v>341</v>
      </c>
      <c r="E1119" s="34">
        <v>250</v>
      </c>
      <c r="F1119" s="35">
        <v>850</v>
      </c>
      <c r="G1119" s="258">
        <v>1100</v>
      </c>
      <c r="H1119" s="258"/>
      <c r="I1119" s="103">
        <v>1700</v>
      </c>
      <c r="J1119" s="260">
        <v>1</v>
      </c>
      <c r="K1119" s="258"/>
      <c r="L1119" s="151"/>
      <c r="M1119" s="103"/>
      <c r="N1119" s="65">
        <v>1</v>
      </c>
      <c r="O1119" s="45">
        <f t="shared" si="666"/>
        <v>1100</v>
      </c>
      <c r="P1119" s="151">
        <f t="shared" si="662"/>
        <v>1100</v>
      </c>
      <c r="Q1119" s="103">
        <f t="shared" si="667"/>
        <v>1100</v>
      </c>
      <c r="R1119" s="103">
        <f t="shared" si="668"/>
        <v>1100</v>
      </c>
      <c r="S1119" s="151">
        <f t="shared" si="649"/>
        <v>1100</v>
      </c>
      <c r="T1119" s="151">
        <f t="shared" si="669"/>
        <v>1100</v>
      </c>
      <c r="U1119" s="151">
        <f t="shared" si="670"/>
        <v>1100</v>
      </c>
      <c r="V1119" s="151">
        <f t="shared" si="671"/>
        <v>1100</v>
      </c>
      <c r="W1119" s="151">
        <f t="shared" si="672"/>
        <v>1100</v>
      </c>
      <c r="X1119" s="151">
        <f t="shared" si="673"/>
        <v>1100</v>
      </c>
      <c r="Y1119" s="155" t="s">
        <v>2292</v>
      </c>
      <c r="Z1119" s="48" t="s">
        <v>2292</v>
      </c>
      <c r="AA1119" s="206"/>
    </row>
    <row r="1120" spans="1:27" s="37" customFormat="1" ht="18.75" customHeight="1" x14ac:dyDescent="0.25">
      <c r="A1120" s="335"/>
      <c r="B1120" s="334"/>
      <c r="C1120" s="206" t="s">
        <v>341</v>
      </c>
      <c r="D1120" s="206" t="s">
        <v>2562</v>
      </c>
      <c r="E1120" s="34">
        <v>600</v>
      </c>
      <c r="F1120" s="35">
        <v>1500</v>
      </c>
      <c r="G1120" s="258">
        <v>1800</v>
      </c>
      <c r="H1120" s="258"/>
      <c r="I1120" s="103">
        <v>3000</v>
      </c>
      <c r="J1120" s="260">
        <v>1</v>
      </c>
      <c r="K1120" s="258"/>
      <c r="L1120" s="151"/>
      <c r="M1120" s="103"/>
      <c r="N1120" s="65">
        <v>1</v>
      </c>
      <c r="O1120" s="45">
        <f t="shared" si="666"/>
        <v>1800</v>
      </c>
      <c r="P1120" s="151">
        <f t="shared" si="662"/>
        <v>1800</v>
      </c>
      <c r="Q1120" s="103">
        <f t="shared" si="667"/>
        <v>1800</v>
      </c>
      <c r="R1120" s="103">
        <f t="shared" si="668"/>
        <v>1800</v>
      </c>
      <c r="S1120" s="151">
        <f t="shared" si="649"/>
        <v>1800</v>
      </c>
      <c r="T1120" s="151">
        <f t="shared" si="669"/>
        <v>1800</v>
      </c>
      <c r="U1120" s="151">
        <f t="shared" si="670"/>
        <v>1800</v>
      </c>
      <c r="V1120" s="151">
        <f t="shared" si="671"/>
        <v>1800</v>
      </c>
      <c r="W1120" s="151">
        <f t="shared" si="672"/>
        <v>1800</v>
      </c>
      <c r="X1120" s="151">
        <f t="shared" si="673"/>
        <v>1800</v>
      </c>
      <c r="Y1120" s="155" t="s">
        <v>2292</v>
      </c>
      <c r="Z1120" s="48" t="s">
        <v>2292</v>
      </c>
      <c r="AA1120" s="206"/>
    </row>
    <row r="1121" spans="1:27" s="37" customFormat="1" ht="37.5" customHeight="1" x14ac:dyDescent="0.25">
      <c r="A1121" s="335"/>
      <c r="B1121" s="334"/>
      <c r="C1121" s="206" t="s">
        <v>2562</v>
      </c>
      <c r="D1121" s="206" t="s">
        <v>342</v>
      </c>
      <c r="E1121" s="34">
        <v>400</v>
      </c>
      <c r="F1121" s="35">
        <v>1150</v>
      </c>
      <c r="G1121" s="258">
        <v>1380</v>
      </c>
      <c r="H1121" s="258"/>
      <c r="I1121" s="103">
        <v>2300</v>
      </c>
      <c r="J1121" s="260">
        <v>1</v>
      </c>
      <c r="K1121" s="258"/>
      <c r="L1121" s="151"/>
      <c r="M1121" s="103"/>
      <c r="N1121" s="65">
        <v>1</v>
      </c>
      <c r="O1121" s="45">
        <f t="shared" si="666"/>
        <v>1380</v>
      </c>
      <c r="P1121" s="151">
        <f t="shared" si="662"/>
        <v>1380</v>
      </c>
      <c r="Q1121" s="103">
        <f t="shared" si="667"/>
        <v>1380</v>
      </c>
      <c r="R1121" s="103">
        <f t="shared" si="668"/>
        <v>1380</v>
      </c>
      <c r="S1121" s="151">
        <f t="shared" si="649"/>
        <v>1380</v>
      </c>
      <c r="T1121" s="151">
        <f t="shared" si="669"/>
        <v>1380</v>
      </c>
      <c r="U1121" s="151">
        <f t="shared" si="670"/>
        <v>1380</v>
      </c>
      <c r="V1121" s="151">
        <f t="shared" si="671"/>
        <v>1380</v>
      </c>
      <c r="W1121" s="151">
        <f t="shared" si="672"/>
        <v>1380</v>
      </c>
      <c r="X1121" s="151">
        <f t="shared" si="673"/>
        <v>1380</v>
      </c>
      <c r="Y1121" s="155" t="s">
        <v>2292</v>
      </c>
      <c r="Z1121" s="48" t="s">
        <v>2292</v>
      </c>
      <c r="AA1121" s="206"/>
    </row>
    <row r="1122" spans="1:27" s="37" customFormat="1" ht="18.75" customHeight="1" x14ac:dyDescent="0.25">
      <c r="A1122" s="335"/>
      <c r="B1122" s="334"/>
      <c r="C1122" s="206" t="s">
        <v>342</v>
      </c>
      <c r="D1122" s="206" t="s">
        <v>343</v>
      </c>
      <c r="E1122" s="34">
        <v>250</v>
      </c>
      <c r="F1122" s="35">
        <v>425</v>
      </c>
      <c r="G1122" s="258">
        <v>510</v>
      </c>
      <c r="H1122" s="258"/>
      <c r="I1122" s="103">
        <v>850</v>
      </c>
      <c r="J1122" s="260">
        <v>1</v>
      </c>
      <c r="K1122" s="258"/>
      <c r="L1122" s="151"/>
      <c r="M1122" s="103"/>
      <c r="N1122" s="65">
        <v>1</v>
      </c>
      <c r="O1122" s="45">
        <f t="shared" si="666"/>
        <v>510</v>
      </c>
      <c r="P1122" s="151">
        <f t="shared" si="662"/>
        <v>510</v>
      </c>
      <c r="Q1122" s="103">
        <f t="shared" si="667"/>
        <v>510</v>
      </c>
      <c r="R1122" s="103">
        <f t="shared" si="668"/>
        <v>510</v>
      </c>
      <c r="S1122" s="151">
        <f t="shared" si="649"/>
        <v>510</v>
      </c>
      <c r="T1122" s="151">
        <f t="shared" si="669"/>
        <v>510</v>
      </c>
      <c r="U1122" s="151">
        <f t="shared" si="670"/>
        <v>510</v>
      </c>
      <c r="V1122" s="151">
        <f t="shared" si="671"/>
        <v>510</v>
      </c>
      <c r="W1122" s="151">
        <f t="shared" si="672"/>
        <v>510</v>
      </c>
      <c r="X1122" s="151">
        <f t="shared" si="673"/>
        <v>510</v>
      </c>
      <c r="Y1122" s="155" t="s">
        <v>2292</v>
      </c>
      <c r="Z1122" s="48" t="s">
        <v>2292</v>
      </c>
      <c r="AA1122" s="206"/>
    </row>
    <row r="1123" spans="1:27" s="37" customFormat="1" ht="37.5" customHeight="1" x14ac:dyDescent="0.25">
      <c r="A1123" s="326"/>
      <c r="B1123" s="333"/>
      <c r="C1123" s="209" t="s">
        <v>2973</v>
      </c>
      <c r="D1123" s="209" t="s">
        <v>344</v>
      </c>
      <c r="E1123" s="34"/>
      <c r="F1123" s="35"/>
      <c r="G1123" s="258">
        <v>350</v>
      </c>
      <c r="H1123" s="258"/>
      <c r="I1123" s="103">
        <v>500</v>
      </c>
      <c r="J1123" s="260">
        <v>1</v>
      </c>
      <c r="K1123" s="258"/>
      <c r="L1123" s="151"/>
      <c r="M1123" s="103"/>
      <c r="N1123" s="260">
        <v>1</v>
      </c>
      <c r="O1123" s="45">
        <f t="shared" si="666"/>
        <v>350</v>
      </c>
      <c r="P1123" s="151">
        <f t="shared" si="662"/>
        <v>350</v>
      </c>
      <c r="Q1123" s="103">
        <f t="shared" si="667"/>
        <v>350</v>
      </c>
      <c r="R1123" s="103">
        <f t="shared" si="668"/>
        <v>350</v>
      </c>
      <c r="S1123" s="151">
        <f t="shared" si="649"/>
        <v>350</v>
      </c>
      <c r="T1123" s="151">
        <f t="shared" si="669"/>
        <v>350</v>
      </c>
      <c r="U1123" s="151">
        <f t="shared" si="670"/>
        <v>350</v>
      </c>
      <c r="V1123" s="151">
        <f t="shared" si="671"/>
        <v>350</v>
      </c>
      <c r="W1123" s="151">
        <f t="shared" si="672"/>
        <v>350</v>
      </c>
      <c r="X1123" s="151">
        <f t="shared" si="673"/>
        <v>350</v>
      </c>
      <c r="Y1123" s="155" t="s">
        <v>2292</v>
      </c>
      <c r="Z1123" s="48" t="s">
        <v>2292</v>
      </c>
      <c r="AA1123" s="206" t="s">
        <v>2986</v>
      </c>
    </row>
    <row r="1124" spans="1:27" s="37" customFormat="1" ht="37.5" customHeight="1" x14ac:dyDescent="0.25">
      <c r="A1124" s="211">
        <v>2</v>
      </c>
      <c r="B1124" s="206" t="s">
        <v>345</v>
      </c>
      <c r="C1124" s="206" t="s">
        <v>292</v>
      </c>
      <c r="D1124" s="206" t="s">
        <v>217</v>
      </c>
      <c r="E1124" s="34">
        <v>200</v>
      </c>
      <c r="F1124" s="35">
        <v>275</v>
      </c>
      <c r="G1124" s="258">
        <v>330</v>
      </c>
      <c r="H1124" s="258"/>
      <c r="I1124" s="103">
        <v>550</v>
      </c>
      <c r="J1124" s="272">
        <v>1</v>
      </c>
      <c r="K1124" s="258"/>
      <c r="L1124" s="151"/>
      <c r="M1124" s="103"/>
      <c r="N1124" s="234">
        <v>1</v>
      </c>
      <c r="O1124" s="45">
        <f t="shared" si="666"/>
        <v>330</v>
      </c>
      <c r="P1124" s="151">
        <f t="shared" si="662"/>
        <v>330</v>
      </c>
      <c r="Q1124" s="103">
        <f t="shared" si="667"/>
        <v>330</v>
      </c>
      <c r="R1124" s="103">
        <f t="shared" si="668"/>
        <v>330</v>
      </c>
      <c r="S1124" s="151">
        <f t="shared" si="649"/>
        <v>330</v>
      </c>
      <c r="T1124" s="151">
        <f t="shared" si="669"/>
        <v>330</v>
      </c>
      <c r="U1124" s="151">
        <f t="shared" si="670"/>
        <v>330</v>
      </c>
      <c r="V1124" s="151">
        <f t="shared" si="671"/>
        <v>330</v>
      </c>
      <c r="W1124" s="151">
        <f t="shared" si="672"/>
        <v>330</v>
      </c>
      <c r="X1124" s="151">
        <f t="shared" si="673"/>
        <v>330</v>
      </c>
      <c r="Y1124" s="155" t="s">
        <v>2292</v>
      </c>
      <c r="Z1124" s="48" t="s">
        <v>2292</v>
      </c>
      <c r="AA1124" s="206"/>
    </row>
    <row r="1125" spans="1:27" s="37" customFormat="1" ht="18.75" customHeight="1" x14ac:dyDescent="0.25">
      <c r="A1125" s="211">
        <v>3</v>
      </c>
      <c r="B1125" s="329" t="s">
        <v>346</v>
      </c>
      <c r="C1125" s="330"/>
      <c r="D1125" s="331"/>
      <c r="E1125" s="34">
        <v>200</v>
      </c>
      <c r="F1125" s="35">
        <v>275</v>
      </c>
      <c r="G1125" s="307">
        <v>200</v>
      </c>
      <c r="H1125" s="307"/>
      <c r="I1125" s="103">
        <v>550</v>
      </c>
      <c r="J1125" s="260">
        <v>1</v>
      </c>
      <c r="K1125" s="258"/>
      <c r="L1125" s="151"/>
      <c r="M1125" s="103"/>
      <c r="N1125" s="65">
        <v>1</v>
      </c>
      <c r="O1125" s="45">
        <f t="shared" si="666"/>
        <v>200</v>
      </c>
      <c r="P1125" s="151">
        <f t="shared" si="662"/>
        <v>200</v>
      </c>
      <c r="Q1125" s="103">
        <f t="shared" si="667"/>
        <v>200</v>
      </c>
      <c r="R1125" s="103">
        <f t="shared" si="668"/>
        <v>200</v>
      </c>
      <c r="S1125" s="151">
        <f t="shared" si="649"/>
        <v>200</v>
      </c>
      <c r="T1125" s="151">
        <f t="shared" si="669"/>
        <v>200</v>
      </c>
      <c r="U1125" s="151">
        <f t="shared" si="670"/>
        <v>200</v>
      </c>
      <c r="V1125" s="151">
        <f t="shared" si="671"/>
        <v>200</v>
      </c>
      <c r="W1125" s="151">
        <f t="shared" si="672"/>
        <v>200</v>
      </c>
      <c r="X1125" s="151">
        <f t="shared" si="673"/>
        <v>200</v>
      </c>
      <c r="Y1125" s="155" t="s">
        <v>2292</v>
      </c>
      <c r="Z1125" s="48" t="s">
        <v>2292</v>
      </c>
      <c r="AA1125" s="206"/>
    </row>
    <row r="1126" spans="1:27" s="37" customFormat="1" ht="37.5" customHeight="1" x14ac:dyDescent="0.25">
      <c r="A1126" s="211">
        <v>4</v>
      </c>
      <c r="B1126" s="329" t="s">
        <v>3059</v>
      </c>
      <c r="C1126" s="330"/>
      <c r="D1126" s="331"/>
      <c r="E1126" s="34">
        <v>150</v>
      </c>
      <c r="F1126" s="35">
        <v>200</v>
      </c>
      <c r="G1126" s="307">
        <v>150</v>
      </c>
      <c r="H1126" s="307"/>
      <c r="I1126" s="103">
        <v>400</v>
      </c>
      <c r="J1126" s="260">
        <v>1</v>
      </c>
      <c r="K1126" s="258"/>
      <c r="L1126" s="151"/>
      <c r="M1126" s="103"/>
      <c r="N1126" s="65">
        <v>1</v>
      </c>
      <c r="O1126" s="45">
        <f t="shared" si="666"/>
        <v>150</v>
      </c>
      <c r="P1126" s="151">
        <f t="shared" si="662"/>
        <v>150</v>
      </c>
      <c r="Q1126" s="103">
        <f t="shared" si="667"/>
        <v>150</v>
      </c>
      <c r="R1126" s="103">
        <f t="shared" si="668"/>
        <v>150</v>
      </c>
      <c r="S1126" s="151">
        <f t="shared" si="649"/>
        <v>150</v>
      </c>
      <c r="T1126" s="151">
        <f t="shared" si="669"/>
        <v>150</v>
      </c>
      <c r="U1126" s="151">
        <f t="shared" si="670"/>
        <v>150</v>
      </c>
      <c r="V1126" s="151">
        <f t="shared" si="671"/>
        <v>150</v>
      </c>
      <c r="W1126" s="151">
        <f t="shared" si="672"/>
        <v>150</v>
      </c>
      <c r="X1126" s="151">
        <f t="shared" si="673"/>
        <v>150</v>
      </c>
      <c r="Y1126" s="151" t="s">
        <v>2292</v>
      </c>
      <c r="Z1126" s="103" t="s">
        <v>3349</v>
      </c>
      <c r="AA1126" s="206" t="s">
        <v>2986</v>
      </c>
    </row>
    <row r="1127" spans="1:27" s="37" customFormat="1" ht="18.75" customHeight="1" x14ac:dyDescent="0.25">
      <c r="A1127" s="211">
        <v>5</v>
      </c>
      <c r="B1127" s="329" t="s">
        <v>348</v>
      </c>
      <c r="C1127" s="330"/>
      <c r="D1127" s="331"/>
      <c r="E1127" s="34">
        <v>100</v>
      </c>
      <c r="F1127" s="35">
        <v>150</v>
      </c>
      <c r="G1127" s="307">
        <v>100</v>
      </c>
      <c r="H1127" s="307"/>
      <c r="I1127" s="103">
        <v>300</v>
      </c>
      <c r="J1127" s="260">
        <v>1</v>
      </c>
      <c r="K1127" s="258"/>
      <c r="L1127" s="151"/>
      <c r="M1127" s="103"/>
      <c r="N1127" s="65">
        <v>1</v>
      </c>
      <c r="O1127" s="45">
        <f t="shared" si="666"/>
        <v>100</v>
      </c>
      <c r="P1127" s="151">
        <f t="shared" si="662"/>
        <v>100</v>
      </c>
      <c r="Q1127" s="103">
        <f t="shared" si="667"/>
        <v>100</v>
      </c>
      <c r="R1127" s="103">
        <f t="shared" si="668"/>
        <v>100</v>
      </c>
      <c r="S1127" s="151">
        <f t="shared" si="649"/>
        <v>100</v>
      </c>
      <c r="T1127" s="151">
        <f t="shared" si="669"/>
        <v>100</v>
      </c>
      <c r="U1127" s="151">
        <f t="shared" si="670"/>
        <v>100</v>
      </c>
      <c r="V1127" s="151">
        <f t="shared" si="671"/>
        <v>100</v>
      </c>
      <c r="W1127" s="151">
        <f t="shared" si="672"/>
        <v>100</v>
      </c>
      <c r="X1127" s="151">
        <f t="shared" si="673"/>
        <v>100</v>
      </c>
      <c r="Y1127" s="155" t="s">
        <v>2292</v>
      </c>
      <c r="Z1127" s="48" t="s">
        <v>2292</v>
      </c>
      <c r="AA1127" s="206"/>
    </row>
    <row r="1128" spans="1:27" s="37" customFormat="1" ht="18.75" customHeight="1" x14ac:dyDescent="0.25">
      <c r="A1128" s="211">
        <v>6</v>
      </c>
      <c r="B1128" s="329" t="s">
        <v>349</v>
      </c>
      <c r="C1128" s="330"/>
      <c r="D1128" s="331"/>
      <c r="E1128" s="34">
        <v>80</v>
      </c>
      <c r="F1128" s="35">
        <v>125</v>
      </c>
      <c r="G1128" s="307">
        <v>80</v>
      </c>
      <c r="H1128" s="307"/>
      <c r="I1128" s="103">
        <v>250</v>
      </c>
      <c r="J1128" s="260">
        <v>1</v>
      </c>
      <c r="K1128" s="258"/>
      <c r="L1128" s="151"/>
      <c r="M1128" s="103"/>
      <c r="N1128" s="65">
        <v>1</v>
      </c>
      <c r="O1128" s="45">
        <f t="shared" si="666"/>
        <v>80</v>
      </c>
      <c r="P1128" s="151">
        <f t="shared" si="662"/>
        <v>80</v>
      </c>
      <c r="Q1128" s="103">
        <f t="shared" si="667"/>
        <v>80</v>
      </c>
      <c r="R1128" s="103">
        <f t="shared" si="668"/>
        <v>80</v>
      </c>
      <c r="S1128" s="151">
        <f t="shared" si="649"/>
        <v>80</v>
      </c>
      <c r="T1128" s="151">
        <f t="shared" si="669"/>
        <v>80</v>
      </c>
      <c r="U1128" s="151">
        <f t="shared" si="670"/>
        <v>80</v>
      </c>
      <c r="V1128" s="151">
        <f t="shared" si="671"/>
        <v>80</v>
      </c>
      <c r="W1128" s="151">
        <f t="shared" si="672"/>
        <v>80</v>
      </c>
      <c r="X1128" s="151">
        <f t="shared" si="673"/>
        <v>80</v>
      </c>
      <c r="Y1128" s="155" t="s">
        <v>2292</v>
      </c>
      <c r="Z1128" s="48" t="s">
        <v>2292</v>
      </c>
      <c r="AA1128" s="206"/>
    </row>
    <row r="1129" spans="1:27" s="37" customFormat="1" ht="18.75" customHeight="1" x14ac:dyDescent="0.25">
      <c r="A1129" s="211">
        <v>7</v>
      </c>
      <c r="B1129" s="329" t="s">
        <v>350</v>
      </c>
      <c r="C1129" s="330"/>
      <c r="D1129" s="331"/>
      <c r="E1129" s="34">
        <v>50</v>
      </c>
      <c r="F1129" s="35">
        <v>90</v>
      </c>
      <c r="G1129" s="307">
        <v>50</v>
      </c>
      <c r="H1129" s="307"/>
      <c r="I1129" s="103">
        <v>180</v>
      </c>
      <c r="J1129" s="260">
        <v>1</v>
      </c>
      <c r="K1129" s="258"/>
      <c r="L1129" s="151"/>
      <c r="M1129" s="103"/>
      <c r="N1129" s="65">
        <v>1</v>
      </c>
      <c r="O1129" s="45">
        <f t="shared" si="666"/>
        <v>50</v>
      </c>
      <c r="P1129" s="151">
        <f t="shared" si="662"/>
        <v>50</v>
      </c>
      <c r="Q1129" s="103">
        <f t="shared" si="667"/>
        <v>50</v>
      </c>
      <c r="R1129" s="103">
        <f t="shared" si="668"/>
        <v>50</v>
      </c>
      <c r="S1129" s="151">
        <f t="shared" si="649"/>
        <v>50</v>
      </c>
      <c r="T1129" s="151">
        <f t="shared" si="669"/>
        <v>50</v>
      </c>
      <c r="U1129" s="151">
        <f t="shared" si="670"/>
        <v>50</v>
      </c>
      <c r="V1129" s="151">
        <f t="shared" si="671"/>
        <v>50</v>
      </c>
      <c r="W1129" s="151">
        <f t="shared" si="672"/>
        <v>50</v>
      </c>
      <c r="X1129" s="151">
        <f t="shared" si="673"/>
        <v>50</v>
      </c>
      <c r="Y1129" s="155" t="s">
        <v>2292</v>
      </c>
      <c r="Z1129" s="48" t="s">
        <v>2292</v>
      </c>
      <c r="AA1129" s="206"/>
    </row>
    <row r="1130" spans="1:27" s="37" customFormat="1" ht="26.25" customHeight="1" x14ac:dyDescent="0.25">
      <c r="A1130" s="94" t="s">
        <v>1497</v>
      </c>
      <c r="B1130" s="95" t="s">
        <v>1545</v>
      </c>
      <c r="C1130" s="95"/>
      <c r="D1130" s="95"/>
      <c r="E1130" s="127"/>
      <c r="F1130" s="35">
        <v>0</v>
      </c>
      <c r="G1130" s="258"/>
      <c r="H1130" s="258"/>
      <c r="I1130" s="258"/>
      <c r="J1130" s="260"/>
      <c r="K1130" s="258"/>
      <c r="L1130" s="151"/>
      <c r="M1130" s="103"/>
      <c r="N1130" s="65"/>
      <c r="O1130" s="45"/>
      <c r="P1130" s="151"/>
      <c r="Q1130" s="103"/>
      <c r="R1130" s="103"/>
      <c r="S1130" s="151"/>
      <c r="T1130" s="151"/>
      <c r="U1130" s="151"/>
      <c r="V1130" s="151"/>
      <c r="W1130" s="151"/>
      <c r="X1130" s="151"/>
      <c r="Y1130" s="151"/>
      <c r="Z1130" s="48"/>
      <c r="AA1130" s="206"/>
    </row>
    <row r="1131" spans="1:27" s="37" customFormat="1" ht="25.5" customHeight="1" x14ac:dyDescent="0.25">
      <c r="A1131" s="120">
        <v>1</v>
      </c>
      <c r="B1131" s="395" t="s">
        <v>1546</v>
      </c>
      <c r="C1131" s="396"/>
      <c r="D1131" s="397"/>
      <c r="E1131" s="129">
        <v>120</v>
      </c>
      <c r="F1131" s="35">
        <v>300</v>
      </c>
      <c r="G1131" s="258">
        <v>360</v>
      </c>
      <c r="H1131" s="258">
        <v>400</v>
      </c>
      <c r="I1131" s="301">
        <v>600</v>
      </c>
      <c r="J1131" s="260">
        <v>1</v>
      </c>
      <c r="K1131" s="258">
        <v>560</v>
      </c>
      <c r="L1131" s="151">
        <v>700</v>
      </c>
      <c r="M1131" s="103">
        <v>840</v>
      </c>
      <c r="N1131" s="65">
        <v>1</v>
      </c>
      <c r="O1131" s="45">
        <f t="shared" si="666"/>
        <v>360</v>
      </c>
      <c r="P1131" s="151">
        <v>700</v>
      </c>
      <c r="Q1131" s="103">
        <f t="shared" si="667"/>
        <v>700</v>
      </c>
      <c r="R1131" s="103">
        <f t="shared" si="668"/>
        <v>700</v>
      </c>
      <c r="S1131" s="151">
        <v>400</v>
      </c>
      <c r="T1131" s="151">
        <v>400</v>
      </c>
      <c r="U1131" s="151">
        <v>400</v>
      </c>
      <c r="V1131" s="151">
        <v>400</v>
      </c>
      <c r="W1131" s="151">
        <v>400</v>
      </c>
      <c r="X1131" s="151">
        <v>400</v>
      </c>
      <c r="Y1131" s="151">
        <v>400</v>
      </c>
      <c r="Z1131" s="48" t="s">
        <v>3341</v>
      </c>
      <c r="AA1131" s="206" t="s">
        <v>3239</v>
      </c>
    </row>
    <row r="1132" spans="1:27" s="37" customFormat="1" ht="18.75" customHeight="1" x14ac:dyDescent="0.25">
      <c r="A1132" s="358">
        <v>2</v>
      </c>
      <c r="B1132" s="384" t="s">
        <v>1547</v>
      </c>
      <c r="C1132" s="98" t="s">
        <v>1548</v>
      </c>
      <c r="D1132" s="98" t="s">
        <v>1089</v>
      </c>
      <c r="E1132" s="129">
        <v>100</v>
      </c>
      <c r="F1132" s="35">
        <v>200</v>
      </c>
      <c r="G1132" s="258">
        <v>240</v>
      </c>
      <c r="H1132" s="258">
        <v>300</v>
      </c>
      <c r="I1132" s="301">
        <v>400</v>
      </c>
      <c r="J1132" s="260">
        <v>1</v>
      </c>
      <c r="K1132" s="258">
        <v>400</v>
      </c>
      <c r="L1132" s="151">
        <v>500</v>
      </c>
      <c r="M1132" s="103">
        <v>600</v>
      </c>
      <c r="N1132" s="65">
        <v>1</v>
      </c>
      <c r="O1132" s="45">
        <f t="shared" si="666"/>
        <v>240</v>
      </c>
      <c r="P1132" s="151">
        <v>500</v>
      </c>
      <c r="Q1132" s="103">
        <f t="shared" si="667"/>
        <v>500</v>
      </c>
      <c r="R1132" s="103">
        <f t="shared" si="668"/>
        <v>500</v>
      </c>
      <c r="S1132" s="151">
        <v>300</v>
      </c>
      <c r="T1132" s="151">
        <v>300</v>
      </c>
      <c r="U1132" s="151">
        <v>300</v>
      </c>
      <c r="V1132" s="151">
        <v>300</v>
      </c>
      <c r="W1132" s="151">
        <v>300</v>
      </c>
      <c r="X1132" s="151">
        <v>300</v>
      </c>
      <c r="Y1132" s="151">
        <v>300</v>
      </c>
      <c r="Z1132" s="48" t="s">
        <v>3341</v>
      </c>
      <c r="AA1132" s="206" t="s">
        <v>3239</v>
      </c>
    </row>
    <row r="1133" spans="1:27" s="37" customFormat="1" ht="37.5" customHeight="1" x14ac:dyDescent="0.25">
      <c r="A1133" s="359"/>
      <c r="B1133" s="385"/>
      <c r="C1133" s="98" t="s">
        <v>1089</v>
      </c>
      <c r="D1133" s="98" t="s">
        <v>1549</v>
      </c>
      <c r="E1133" s="129">
        <v>70</v>
      </c>
      <c r="F1133" s="35">
        <v>100</v>
      </c>
      <c r="G1133" s="258">
        <v>120</v>
      </c>
      <c r="H1133" s="258">
        <v>150</v>
      </c>
      <c r="I1133" s="301">
        <v>200</v>
      </c>
      <c r="J1133" s="260">
        <v>1</v>
      </c>
      <c r="K1133" s="258">
        <v>208</v>
      </c>
      <c r="L1133" s="151">
        <v>260</v>
      </c>
      <c r="M1133" s="103">
        <v>312</v>
      </c>
      <c r="N1133" s="65">
        <v>1</v>
      </c>
      <c r="O1133" s="45">
        <f t="shared" si="666"/>
        <v>120</v>
      </c>
      <c r="P1133" s="151">
        <v>260</v>
      </c>
      <c r="Q1133" s="103">
        <f t="shared" si="667"/>
        <v>260</v>
      </c>
      <c r="R1133" s="103">
        <f t="shared" si="668"/>
        <v>260</v>
      </c>
      <c r="S1133" s="151">
        <v>150</v>
      </c>
      <c r="T1133" s="151">
        <v>150</v>
      </c>
      <c r="U1133" s="151">
        <v>150</v>
      </c>
      <c r="V1133" s="151">
        <v>150</v>
      </c>
      <c r="W1133" s="151">
        <v>150</v>
      </c>
      <c r="X1133" s="151">
        <v>150</v>
      </c>
      <c r="Y1133" s="151">
        <v>150</v>
      </c>
      <c r="Z1133" s="48" t="s">
        <v>3341</v>
      </c>
      <c r="AA1133" s="206" t="s">
        <v>3239</v>
      </c>
    </row>
    <row r="1134" spans="1:27" s="160" customFormat="1" ht="37.5" customHeight="1" x14ac:dyDescent="0.25">
      <c r="A1134" s="360"/>
      <c r="B1134" s="386"/>
      <c r="C1134" s="153" t="s">
        <v>3434</v>
      </c>
      <c r="D1134" s="153" t="s">
        <v>3435</v>
      </c>
      <c r="E1134" s="154"/>
      <c r="F1134" s="149"/>
      <c r="G1134" s="261"/>
      <c r="H1134" s="261">
        <v>150</v>
      </c>
      <c r="I1134" s="304"/>
      <c r="J1134" s="250"/>
      <c r="K1134" s="261"/>
      <c r="L1134" s="151"/>
      <c r="M1134" s="151"/>
      <c r="N1134" s="239"/>
      <c r="O1134" s="45"/>
      <c r="P1134" s="151">
        <f>P1132-G1132+G1134</f>
        <v>260</v>
      </c>
      <c r="Q1134" s="151"/>
      <c r="R1134" s="151"/>
      <c r="S1134" s="151">
        <v>120</v>
      </c>
      <c r="T1134" s="151">
        <v>120</v>
      </c>
      <c r="U1134" s="151">
        <v>120</v>
      </c>
      <c r="V1134" s="151">
        <v>120</v>
      </c>
      <c r="W1134" s="151">
        <v>120</v>
      </c>
      <c r="X1134" s="151">
        <v>120</v>
      </c>
      <c r="Y1134" s="151">
        <v>120</v>
      </c>
      <c r="Z1134" s="155" t="s">
        <v>3436</v>
      </c>
      <c r="AA1134" s="78"/>
    </row>
    <row r="1135" spans="1:27" s="37" customFormat="1" ht="24" customHeight="1" x14ac:dyDescent="0.25">
      <c r="A1135" s="120">
        <v>3</v>
      </c>
      <c r="B1135" s="336" t="s">
        <v>2558</v>
      </c>
      <c r="C1135" s="337"/>
      <c r="D1135" s="338"/>
      <c r="E1135" s="129">
        <v>70</v>
      </c>
      <c r="F1135" s="35">
        <v>115</v>
      </c>
      <c r="G1135" s="258">
        <v>140</v>
      </c>
      <c r="H1135" s="258">
        <v>200</v>
      </c>
      <c r="I1135" s="301">
        <v>230</v>
      </c>
      <c r="J1135" s="260">
        <v>1</v>
      </c>
      <c r="K1135" s="258">
        <v>240</v>
      </c>
      <c r="L1135" s="151">
        <v>300</v>
      </c>
      <c r="M1135" s="103">
        <v>360</v>
      </c>
      <c r="N1135" s="65">
        <v>1</v>
      </c>
      <c r="O1135" s="45">
        <f t="shared" si="666"/>
        <v>140</v>
      </c>
      <c r="P1135" s="151">
        <v>300</v>
      </c>
      <c r="Q1135" s="103">
        <f t="shared" si="667"/>
        <v>300</v>
      </c>
      <c r="R1135" s="103">
        <f t="shared" si="668"/>
        <v>300</v>
      </c>
      <c r="S1135" s="151">
        <f>P1135*0.6</f>
        <v>180</v>
      </c>
      <c r="T1135" s="151">
        <f t="shared" ref="T1135:V1137" si="674">Q1135*0.6</f>
        <v>180</v>
      </c>
      <c r="U1135" s="151">
        <f t="shared" si="674"/>
        <v>180</v>
      </c>
      <c r="V1135" s="151">
        <f t="shared" si="674"/>
        <v>108</v>
      </c>
      <c r="W1135" s="151">
        <f t="shared" ref="W1135:X1137" si="675">T1135*0.6</f>
        <v>108</v>
      </c>
      <c r="X1135" s="151">
        <f t="shared" si="675"/>
        <v>108</v>
      </c>
      <c r="Y1135" s="151">
        <f>S1135</f>
        <v>180</v>
      </c>
      <c r="Z1135" s="48" t="s">
        <v>3341</v>
      </c>
      <c r="AA1135" s="206" t="s">
        <v>3239</v>
      </c>
    </row>
    <row r="1136" spans="1:27" s="37" customFormat="1" ht="37.5" x14ac:dyDescent="0.25">
      <c r="A1136" s="358">
        <v>4</v>
      </c>
      <c r="B1136" s="340" t="s">
        <v>3437</v>
      </c>
      <c r="C1136" s="98" t="s">
        <v>2557</v>
      </c>
      <c r="D1136" s="98" t="s">
        <v>1550</v>
      </c>
      <c r="E1136" s="129">
        <v>70</v>
      </c>
      <c r="F1136" s="35">
        <v>100</v>
      </c>
      <c r="G1136" s="258">
        <v>120</v>
      </c>
      <c r="H1136" s="258">
        <v>150</v>
      </c>
      <c r="I1136" s="301">
        <v>200</v>
      </c>
      <c r="J1136" s="260">
        <v>1</v>
      </c>
      <c r="K1136" s="258">
        <v>208</v>
      </c>
      <c r="L1136" s="151">
        <v>260</v>
      </c>
      <c r="M1136" s="103">
        <v>312</v>
      </c>
      <c r="N1136" s="65">
        <v>1</v>
      </c>
      <c r="O1136" s="45">
        <f t="shared" si="666"/>
        <v>120</v>
      </c>
      <c r="P1136" s="151">
        <v>260</v>
      </c>
      <c r="Q1136" s="103">
        <f t="shared" si="667"/>
        <v>260</v>
      </c>
      <c r="R1136" s="103">
        <f t="shared" si="668"/>
        <v>260</v>
      </c>
      <c r="S1136" s="151">
        <f t="shared" ref="S1136:S1137" si="676">P1136*0.6</f>
        <v>156</v>
      </c>
      <c r="T1136" s="151">
        <f t="shared" si="674"/>
        <v>156</v>
      </c>
      <c r="U1136" s="151">
        <f t="shared" si="674"/>
        <v>156</v>
      </c>
      <c r="V1136" s="151">
        <f t="shared" si="674"/>
        <v>93.6</v>
      </c>
      <c r="W1136" s="151">
        <f t="shared" si="675"/>
        <v>93.6</v>
      </c>
      <c r="X1136" s="151">
        <f t="shared" si="675"/>
        <v>93.6</v>
      </c>
      <c r="Y1136" s="151">
        <f t="shared" ref="Y1136:Y1137" si="677">S1136</f>
        <v>156</v>
      </c>
      <c r="Z1136" s="48" t="s">
        <v>3341</v>
      </c>
      <c r="AA1136" s="206" t="s">
        <v>3239</v>
      </c>
    </row>
    <row r="1137" spans="1:27" s="37" customFormat="1" ht="29.25" customHeight="1" x14ac:dyDescent="0.25">
      <c r="A1137" s="360"/>
      <c r="B1137" s="342"/>
      <c r="C1137" s="98" t="s">
        <v>1551</v>
      </c>
      <c r="D1137" s="98" t="s">
        <v>2556</v>
      </c>
      <c r="E1137" s="129">
        <v>70</v>
      </c>
      <c r="F1137" s="35">
        <v>100</v>
      </c>
      <c r="G1137" s="258">
        <v>120</v>
      </c>
      <c r="H1137" s="258">
        <v>150</v>
      </c>
      <c r="I1137" s="301">
        <v>200</v>
      </c>
      <c r="J1137" s="260">
        <v>1</v>
      </c>
      <c r="K1137" s="258">
        <v>208</v>
      </c>
      <c r="L1137" s="151">
        <v>260</v>
      </c>
      <c r="M1137" s="103">
        <v>312</v>
      </c>
      <c r="N1137" s="65">
        <v>1</v>
      </c>
      <c r="O1137" s="45">
        <f t="shared" si="666"/>
        <v>120</v>
      </c>
      <c r="P1137" s="151">
        <v>260</v>
      </c>
      <c r="Q1137" s="103">
        <f t="shared" si="667"/>
        <v>260</v>
      </c>
      <c r="R1137" s="103">
        <f t="shared" si="668"/>
        <v>260</v>
      </c>
      <c r="S1137" s="151">
        <f t="shared" si="676"/>
        <v>156</v>
      </c>
      <c r="T1137" s="151">
        <f t="shared" si="674"/>
        <v>156</v>
      </c>
      <c r="U1137" s="151">
        <f t="shared" si="674"/>
        <v>156</v>
      </c>
      <c r="V1137" s="151">
        <f t="shared" si="674"/>
        <v>93.6</v>
      </c>
      <c r="W1137" s="151">
        <f t="shared" si="675"/>
        <v>93.6</v>
      </c>
      <c r="X1137" s="151">
        <f t="shared" si="675"/>
        <v>93.6</v>
      </c>
      <c r="Y1137" s="151">
        <f t="shared" si="677"/>
        <v>156</v>
      </c>
      <c r="Z1137" s="48" t="s">
        <v>3341</v>
      </c>
      <c r="AA1137" s="206" t="s">
        <v>3239</v>
      </c>
    </row>
    <row r="1138" spans="1:27" s="37" customFormat="1" ht="37.5" x14ac:dyDescent="0.25">
      <c r="A1138" s="120">
        <v>5</v>
      </c>
      <c r="B1138" s="336" t="s">
        <v>3059</v>
      </c>
      <c r="C1138" s="337"/>
      <c r="D1138" s="338"/>
      <c r="E1138" s="129">
        <v>80</v>
      </c>
      <c r="F1138" s="35">
        <v>105</v>
      </c>
      <c r="G1138" s="258">
        <v>130</v>
      </c>
      <c r="H1138" s="258"/>
      <c r="I1138" s="301">
        <v>210</v>
      </c>
      <c r="J1138" s="260">
        <v>1</v>
      </c>
      <c r="K1138" s="258"/>
      <c r="L1138" s="151"/>
      <c r="M1138" s="103"/>
      <c r="N1138" s="65">
        <v>1</v>
      </c>
      <c r="O1138" s="45">
        <f t="shared" si="666"/>
        <v>130</v>
      </c>
      <c r="P1138" s="151">
        <f t="shared" si="662"/>
        <v>130</v>
      </c>
      <c r="Q1138" s="103">
        <f t="shared" si="667"/>
        <v>130</v>
      </c>
      <c r="R1138" s="103">
        <f t="shared" si="668"/>
        <v>130</v>
      </c>
      <c r="S1138" s="151">
        <f>O1138</f>
        <v>130</v>
      </c>
      <c r="T1138" s="151">
        <f t="shared" ref="T1138:V1138" si="678">P1138</f>
        <v>130</v>
      </c>
      <c r="U1138" s="151">
        <f t="shared" si="678"/>
        <v>130</v>
      </c>
      <c r="V1138" s="151">
        <f t="shared" si="678"/>
        <v>130</v>
      </c>
      <c r="W1138" s="151">
        <f>S1138</f>
        <v>130</v>
      </c>
      <c r="X1138" s="151">
        <f>T1138</f>
        <v>130</v>
      </c>
      <c r="Y1138" s="155" t="s">
        <v>2292</v>
      </c>
      <c r="Z1138" s="48" t="s">
        <v>2292</v>
      </c>
      <c r="AA1138" s="206" t="s">
        <v>3050</v>
      </c>
    </row>
    <row r="1139" spans="1:27" s="160" customFormat="1" ht="37.5" customHeight="1" x14ac:dyDescent="0.25">
      <c r="A1139" s="157">
        <v>6</v>
      </c>
      <c r="B1139" s="153" t="s">
        <v>1552</v>
      </c>
      <c r="C1139" s="349" t="s">
        <v>494</v>
      </c>
      <c r="D1139" s="351"/>
      <c r="E1139" s="154"/>
      <c r="F1139" s="149">
        <v>100</v>
      </c>
      <c r="G1139" s="261">
        <v>120</v>
      </c>
      <c r="H1139" s="261">
        <v>150</v>
      </c>
      <c r="I1139" s="304">
        <v>200</v>
      </c>
      <c r="J1139" s="250">
        <v>1</v>
      </c>
      <c r="K1139" s="261">
        <v>208</v>
      </c>
      <c r="L1139" s="151">
        <v>260</v>
      </c>
      <c r="M1139" s="151">
        <v>312</v>
      </c>
      <c r="N1139" s="239">
        <v>1</v>
      </c>
      <c r="O1139" s="45">
        <f t="shared" si="666"/>
        <v>120</v>
      </c>
      <c r="P1139" s="151">
        <v>260</v>
      </c>
      <c r="Q1139" s="151">
        <f t="shared" si="667"/>
        <v>260</v>
      </c>
      <c r="R1139" s="151">
        <f t="shared" si="668"/>
        <v>260</v>
      </c>
      <c r="S1139" s="151">
        <f>P1139*0.6</f>
        <v>156</v>
      </c>
      <c r="T1139" s="151">
        <f t="shared" ref="T1139:V1139" si="679">Q1139*0.6</f>
        <v>156</v>
      </c>
      <c r="U1139" s="151">
        <f t="shared" si="679"/>
        <v>156</v>
      </c>
      <c r="V1139" s="151">
        <f t="shared" si="679"/>
        <v>93.6</v>
      </c>
      <c r="W1139" s="151">
        <f>T1139*0.6</f>
        <v>93.6</v>
      </c>
      <c r="X1139" s="151">
        <f>U1139*0.6</f>
        <v>93.6</v>
      </c>
      <c r="Y1139" s="151">
        <f>S1139</f>
        <v>156</v>
      </c>
      <c r="Z1139" s="151" t="s">
        <v>3354</v>
      </c>
      <c r="AA1139" s="78"/>
    </row>
    <row r="1140" spans="1:27" s="37" customFormat="1" ht="24" customHeight="1" x14ac:dyDescent="0.25">
      <c r="A1140" s="120">
        <v>7</v>
      </c>
      <c r="B1140" s="336" t="s">
        <v>1553</v>
      </c>
      <c r="C1140" s="337"/>
      <c r="D1140" s="338"/>
      <c r="E1140" s="129">
        <v>50</v>
      </c>
      <c r="F1140" s="35">
        <v>75</v>
      </c>
      <c r="G1140" s="258">
        <v>50</v>
      </c>
      <c r="H1140" s="258"/>
      <c r="I1140" s="301">
        <v>150</v>
      </c>
      <c r="J1140" s="260">
        <v>1</v>
      </c>
      <c r="K1140" s="258"/>
      <c r="L1140" s="151"/>
      <c r="M1140" s="103"/>
      <c r="N1140" s="65">
        <v>1</v>
      </c>
      <c r="O1140" s="45">
        <f t="shared" si="666"/>
        <v>50</v>
      </c>
      <c r="P1140" s="151">
        <f t="shared" si="662"/>
        <v>50</v>
      </c>
      <c r="Q1140" s="103">
        <f t="shared" si="667"/>
        <v>50</v>
      </c>
      <c r="R1140" s="103">
        <f t="shared" si="668"/>
        <v>50</v>
      </c>
      <c r="S1140" s="151">
        <f>O1140</f>
        <v>50</v>
      </c>
      <c r="T1140" s="151">
        <f t="shared" ref="T1140:V1140" si="680">P1140</f>
        <v>50</v>
      </c>
      <c r="U1140" s="151">
        <f t="shared" si="680"/>
        <v>50</v>
      </c>
      <c r="V1140" s="151">
        <f t="shared" si="680"/>
        <v>50</v>
      </c>
      <c r="W1140" s="151">
        <f>S1140</f>
        <v>50</v>
      </c>
      <c r="X1140" s="151">
        <f>T1140</f>
        <v>50</v>
      </c>
      <c r="Y1140" s="155" t="s">
        <v>2292</v>
      </c>
      <c r="Z1140" s="48" t="s">
        <v>2292</v>
      </c>
      <c r="AA1140" s="206"/>
    </row>
    <row r="1141" spans="1:27" s="37" customFormat="1" ht="39.75" customHeight="1" x14ac:dyDescent="0.25">
      <c r="A1141" s="208">
        <v>8</v>
      </c>
      <c r="B1141" s="339" t="s">
        <v>2974</v>
      </c>
      <c r="C1141" s="339"/>
      <c r="D1141" s="339"/>
      <c r="E1141" s="129"/>
      <c r="F1141" s="35"/>
      <c r="G1141" s="258">
        <v>120</v>
      </c>
      <c r="H1141" s="258">
        <v>150</v>
      </c>
      <c r="I1141" s="301">
        <v>210</v>
      </c>
      <c r="J1141" s="260">
        <v>1</v>
      </c>
      <c r="K1141" s="258">
        <v>240</v>
      </c>
      <c r="L1141" s="151">
        <v>300</v>
      </c>
      <c r="M1141" s="103">
        <v>360</v>
      </c>
      <c r="N1141" s="260">
        <v>1</v>
      </c>
      <c r="O1141" s="45">
        <f t="shared" si="666"/>
        <v>120</v>
      </c>
      <c r="P1141" s="151">
        <v>300</v>
      </c>
      <c r="Q1141" s="103">
        <f t="shared" si="667"/>
        <v>300</v>
      </c>
      <c r="R1141" s="103">
        <f t="shared" si="668"/>
        <v>300</v>
      </c>
      <c r="S1141" s="151">
        <v>150</v>
      </c>
      <c r="T1141" s="151">
        <v>151</v>
      </c>
      <c r="U1141" s="151">
        <v>152</v>
      </c>
      <c r="V1141" s="151">
        <v>153</v>
      </c>
      <c r="W1141" s="151">
        <v>154</v>
      </c>
      <c r="X1141" s="151">
        <v>155</v>
      </c>
      <c r="Y1141" s="151">
        <f>S1141</f>
        <v>150</v>
      </c>
      <c r="Z1141" s="103" t="s">
        <v>3354</v>
      </c>
      <c r="AA1141" s="206" t="s">
        <v>3050</v>
      </c>
    </row>
    <row r="1142" spans="1:27" s="29" customFormat="1" ht="21" customHeight="1" x14ac:dyDescent="0.3">
      <c r="A1142" s="213" t="s">
        <v>1554</v>
      </c>
      <c r="B1142" s="15" t="s">
        <v>1555</v>
      </c>
      <c r="C1142" s="15"/>
      <c r="D1142" s="15"/>
      <c r="E1142" s="34"/>
      <c r="F1142" s="35">
        <v>0</v>
      </c>
      <c r="G1142" s="258"/>
      <c r="H1142" s="258"/>
      <c r="I1142" s="48"/>
      <c r="J1142" s="308"/>
      <c r="K1142" s="258"/>
      <c r="L1142" s="151"/>
      <c r="M1142" s="103"/>
      <c r="N1142" s="308"/>
      <c r="O1142" s="45"/>
      <c r="P1142" s="151"/>
      <c r="Q1142" s="103"/>
      <c r="R1142" s="103"/>
      <c r="S1142" s="151"/>
      <c r="T1142" s="151"/>
      <c r="U1142" s="151"/>
      <c r="V1142" s="151"/>
      <c r="W1142" s="151"/>
      <c r="X1142" s="151"/>
      <c r="Y1142" s="151"/>
      <c r="Z1142" s="48"/>
      <c r="AA1142" s="206"/>
    </row>
    <row r="1143" spans="1:27" s="84" customFormat="1" ht="56.25" customHeight="1" x14ac:dyDescent="0.3">
      <c r="A1143" s="325">
        <v>1</v>
      </c>
      <c r="B1143" s="332" t="s">
        <v>291</v>
      </c>
      <c r="C1143" s="323" t="s">
        <v>3421</v>
      </c>
      <c r="D1143" s="324"/>
      <c r="E1143" s="158"/>
      <c r="F1143" s="149"/>
      <c r="G1143" s="261"/>
      <c r="H1143" s="261"/>
      <c r="I1143" s="155"/>
      <c r="J1143" s="309"/>
      <c r="K1143" s="261"/>
      <c r="L1143" s="151"/>
      <c r="M1143" s="151"/>
      <c r="N1143" s="309"/>
      <c r="O1143" s="45"/>
      <c r="P1143" s="151"/>
      <c r="Q1143" s="151"/>
      <c r="R1143" s="151"/>
      <c r="S1143" s="151"/>
      <c r="T1143" s="151"/>
      <c r="U1143" s="151"/>
      <c r="V1143" s="151"/>
      <c r="W1143" s="151"/>
      <c r="X1143" s="151"/>
      <c r="Y1143" s="151"/>
      <c r="Z1143" s="155"/>
      <c r="AA1143" s="78"/>
    </row>
    <row r="1144" spans="1:27" s="29" customFormat="1" ht="37.5" x14ac:dyDescent="0.3">
      <c r="A1144" s="335"/>
      <c r="B1144" s="334"/>
      <c r="C1144" s="206"/>
      <c r="D1144" s="206" t="s">
        <v>37</v>
      </c>
      <c r="E1144" s="34">
        <v>400</v>
      </c>
      <c r="F1144" s="35">
        <v>562.5</v>
      </c>
      <c r="G1144" s="258">
        <v>680</v>
      </c>
      <c r="H1144" s="258">
        <v>1000</v>
      </c>
      <c r="I1144" s="48">
        <v>1125</v>
      </c>
      <c r="J1144" s="260">
        <v>1.5</v>
      </c>
      <c r="K1144" s="258">
        <v>1280</v>
      </c>
      <c r="L1144" s="151">
        <v>1600</v>
      </c>
      <c r="M1144" s="103">
        <v>1920</v>
      </c>
      <c r="N1144" s="65">
        <v>1.5</v>
      </c>
      <c r="O1144" s="45">
        <f t="shared" si="666"/>
        <v>1020</v>
      </c>
      <c r="P1144" s="151">
        <v>1600</v>
      </c>
      <c r="Q1144" s="103">
        <f t="shared" si="667"/>
        <v>1600</v>
      </c>
      <c r="R1144" s="103">
        <f t="shared" si="668"/>
        <v>1600</v>
      </c>
      <c r="S1144" s="151">
        <f>O1144</f>
        <v>1020</v>
      </c>
      <c r="T1144" s="151">
        <f t="shared" ref="T1144:V1144" si="681">P1144</f>
        <v>1600</v>
      </c>
      <c r="U1144" s="151">
        <f t="shared" si="681"/>
        <v>1600</v>
      </c>
      <c r="V1144" s="151">
        <f t="shared" si="681"/>
        <v>1600</v>
      </c>
      <c r="W1144" s="151">
        <f>S1144</f>
        <v>1020</v>
      </c>
      <c r="X1144" s="151">
        <f>T1144</f>
        <v>1600</v>
      </c>
      <c r="Y1144" s="151">
        <f>S1144</f>
        <v>1020</v>
      </c>
      <c r="Z1144" s="103" t="s">
        <v>3354</v>
      </c>
      <c r="AA1144" s="206" t="s">
        <v>3224</v>
      </c>
    </row>
    <row r="1145" spans="1:27" s="29" customFormat="1" ht="37.5" x14ac:dyDescent="0.3">
      <c r="A1145" s="335"/>
      <c r="B1145" s="334"/>
      <c r="C1145" s="206"/>
      <c r="D1145" s="206" t="s">
        <v>38</v>
      </c>
      <c r="E1145" s="34"/>
      <c r="F1145" s="35">
        <v>562.5</v>
      </c>
      <c r="G1145" s="258">
        <v>450</v>
      </c>
      <c r="H1145" s="258">
        <v>700</v>
      </c>
      <c r="I1145" s="48">
        <v>1125</v>
      </c>
      <c r="J1145" s="260">
        <v>1</v>
      </c>
      <c r="K1145" s="258">
        <v>900</v>
      </c>
      <c r="L1145" s="151">
        <v>1000</v>
      </c>
      <c r="M1145" s="103">
        <v>1200</v>
      </c>
      <c r="N1145" s="65">
        <v>1</v>
      </c>
      <c r="O1145" s="45">
        <f t="shared" si="666"/>
        <v>450</v>
      </c>
      <c r="P1145" s="151">
        <v>1000</v>
      </c>
      <c r="Q1145" s="103">
        <f t="shared" si="667"/>
        <v>1000</v>
      </c>
      <c r="R1145" s="103">
        <f t="shared" si="668"/>
        <v>1000</v>
      </c>
      <c r="S1145" s="151">
        <v>700</v>
      </c>
      <c r="T1145" s="151">
        <v>701</v>
      </c>
      <c r="U1145" s="151">
        <v>702</v>
      </c>
      <c r="V1145" s="151">
        <v>703</v>
      </c>
      <c r="W1145" s="151">
        <v>704</v>
      </c>
      <c r="X1145" s="151">
        <v>705</v>
      </c>
      <c r="Y1145" s="151">
        <f>S1145</f>
        <v>700</v>
      </c>
      <c r="Z1145" s="103" t="s">
        <v>3453</v>
      </c>
      <c r="AA1145" s="206" t="s">
        <v>3224</v>
      </c>
    </row>
    <row r="1146" spans="1:27" s="84" customFormat="1" ht="56.25" x14ac:dyDescent="0.3">
      <c r="A1146" s="335"/>
      <c r="B1146" s="334"/>
      <c r="C1146" s="78" t="s">
        <v>3422</v>
      </c>
      <c r="D1146" s="78" t="s">
        <v>1556</v>
      </c>
      <c r="E1146" s="158"/>
      <c r="F1146" s="149"/>
      <c r="G1146" s="261"/>
      <c r="H1146" s="261"/>
      <c r="I1146" s="155"/>
      <c r="J1146" s="250"/>
      <c r="K1146" s="261"/>
      <c r="L1146" s="151"/>
      <c r="M1146" s="151"/>
      <c r="N1146" s="239"/>
      <c r="O1146" s="45"/>
      <c r="P1146" s="151"/>
      <c r="Q1146" s="151"/>
      <c r="R1146" s="151"/>
      <c r="S1146" s="151"/>
      <c r="T1146" s="151"/>
      <c r="U1146" s="151"/>
      <c r="V1146" s="151"/>
      <c r="W1146" s="151"/>
      <c r="X1146" s="151"/>
      <c r="Y1146" s="151"/>
      <c r="Z1146" s="155"/>
      <c r="AA1146" s="78" t="s">
        <v>3224</v>
      </c>
    </row>
    <row r="1147" spans="1:27" s="29" customFormat="1" ht="37.5" x14ac:dyDescent="0.3">
      <c r="A1147" s="335"/>
      <c r="B1147" s="334"/>
      <c r="C1147" s="206"/>
      <c r="D1147" s="206" t="s">
        <v>37</v>
      </c>
      <c r="E1147" s="34">
        <v>300</v>
      </c>
      <c r="F1147" s="35">
        <v>300</v>
      </c>
      <c r="G1147" s="258">
        <v>360</v>
      </c>
      <c r="H1147" s="258">
        <v>500</v>
      </c>
      <c r="I1147" s="48">
        <v>600</v>
      </c>
      <c r="J1147" s="260">
        <v>1.5</v>
      </c>
      <c r="K1147" s="258">
        <v>720</v>
      </c>
      <c r="L1147" s="151">
        <v>900</v>
      </c>
      <c r="M1147" s="103">
        <v>1080</v>
      </c>
      <c r="N1147" s="65">
        <v>1.5</v>
      </c>
      <c r="O1147" s="45">
        <f t="shared" si="666"/>
        <v>540</v>
      </c>
      <c r="P1147" s="151">
        <v>900</v>
      </c>
      <c r="Q1147" s="103">
        <f t="shared" si="667"/>
        <v>900</v>
      </c>
      <c r="R1147" s="103">
        <f t="shared" si="668"/>
        <v>900</v>
      </c>
      <c r="S1147" s="151">
        <f>P1147*0.6</f>
        <v>540</v>
      </c>
      <c r="T1147" s="151">
        <f t="shared" ref="T1147:V1151" si="682">Q1147*0.6</f>
        <v>540</v>
      </c>
      <c r="U1147" s="151">
        <f t="shared" si="682"/>
        <v>540</v>
      </c>
      <c r="V1147" s="151">
        <f t="shared" si="682"/>
        <v>324</v>
      </c>
      <c r="W1147" s="151">
        <f>T1147*0.6</f>
        <v>324</v>
      </c>
      <c r="X1147" s="151">
        <f>U1147*0.6</f>
        <v>324</v>
      </c>
      <c r="Y1147" s="151">
        <f>S1147</f>
        <v>540</v>
      </c>
      <c r="Z1147" s="103" t="s">
        <v>3453</v>
      </c>
      <c r="AA1147" s="206" t="s">
        <v>3224</v>
      </c>
    </row>
    <row r="1148" spans="1:27" s="29" customFormat="1" ht="37.5" x14ac:dyDescent="0.3">
      <c r="A1148" s="335"/>
      <c r="B1148" s="334"/>
      <c r="C1148" s="206"/>
      <c r="D1148" s="206" t="s">
        <v>38</v>
      </c>
      <c r="E1148" s="34"/>
      <c r="F1148" s="35">
        <v>300</v>
      </c>
      <c r="G1148" s="258">
        <v>240</v>
      </c>
      <c r="H1148" s="258">
        <v>430</v>
      </c>
      <c r="I1148" s="48">
        <v>600</v>
      </c>
      <c r="J1148" s="260">
        <v>1</v>
      </c>
      <c r="K1148" s="258">
        <v>640</v>
      </c>
      <c r="L1148" s="151">
        <v>800</v>
      </c>
      <c r="M1148" s="103">
        <v>960</v>
      </c>
      <c r="N1148" s="65">
        <v>1</v>
      </c>
      <c r="O1148" s="45">
        <f t="shared" si="666"/>
        <v>240</v>
      </c>
      <c r="P1148" s="151">
        <v>800</v>
      </c>
      <c r="Q1148" s="103">
        <f t="shared" si="667"/>
        <v>800</v>
      </c>
      <c r="R1148" s="103">
        <f t="shared" si="668"/>
        <v>800</v>
      </c>
      <c r="S1148" s="151">
        <f>P1148*0.6</f>
        <v>480</v>
      </c>
      <c r="T1148" s="151">
        <f t="shared" si="682"/>
        <v>480</v>
      </c>
      <c r="U1148" s="151">
        <f t="shared" si="682"/>
        <v>480</v>
      </c>
      <c r="V1148" s="151">
        <f t="shared" si="682"/>
        <v>288</v>
      </c>
      <c r="W1148" s="151">
        <f>T1148*0.6</f>
        <v>288</v>
      </c>
      <c r="X1148" s="151">
        <f>U1148*0.6</f>
        <v>288</v>
      </c>
      <c r="Y1148" s="151">
        <f>S1148</f>
        <v>480</v>
      </c>
      <c r="Z1148" s="103" t="s">
        <v>3453</v>
      </c>
      <c r="AA1148" s="206" t="s">
        <v>3224</v>
      </c>
    </row>
    <row r="1149" spans="1:27" s="84" customFormat="1" ht="24.75" customHeight="1" x14ac:dyDescent="0.3">
      <c r="A1149" s="335"/>
      <c r="B1149" s="334"/>
      <c r="C1149" s="78" t="s">
        <v>1556</v>
      </c>
      <c r="D1149" s="78" t="s">
        <v>3423</v>
      </c>
      <c r="E1149" s="158"/>
      <c r="F1149" s="149"/>
      <c r="G1149" s="261"/>
      <c r="H1149" s="261"/>
      <c r="I1149" s="155"/>
      <c r="J1149" s="250"/>
      <c r="K1149" s="261"/>
      <c r="L1149" s="151"/>
      <c r="M1149" s="151"/>
      <c r="N1149" s="239"/>
      <c r="O1149" s="45"/>
      <c r="P1149" s="151"/>
      <c r="Q1149" s="151"/>
      <c r="R1149" s="151"/>
      <c r="S1149" s="151"/>
      <c r="T1149" s="151"/>
      <c r="U1149" s="151"/>
      <c r="V1149" s="151"/>
      <c r="W1149" s="151"/>
      <c r="X1149" s="151"/>
      <c r="Y1149" s="151"/>
      <c r="Z1149" s="155"/>
      <c r="AA1149" s="78" t="s">
        <v>3224</v>
      </c>
    </row>
    <row r="1150" spans="1:27" s="29" customFormat="1" ht="37.5" x14ac:dyDescent="0.3">
      <c r="A1150" s="335"/>
      <c r="B1150" s="334"/>
      <c r="C1150" s="206"/>
      <c r="D1150" s="206" t="s">
        <v>37</v>
      </c>
      <c r="E1150" s="34">
        <v>250</v>
      </c>
      <c r="F1150" s="35">
        <v>250</v>
      </c>
      <c r="G1150" s="258">
        <v>300</v>
      </c>
      <c r="H1150" s="258">
        <v>450</v>
      </c>
      <c r="I1150" s="48">
        <v>500</v>
      </c>
      <c r="J1150" s="260">
        <v>1</v>
      </c>
      <c r="K1150" s="258">
        <v>720</v>
      </c>
      <c r="L1150" s="151">
        <v>900</v>
      </c>
      <c r="M1150" s="103">
        <v>1080</v>
      </c>
      <c r="N1150" s="65">
        <v>1</v>
      </c>
      <c r="O1150" s="45">
        <f t="shared" si="666"/>
        <v>300</v>
      </c>
      <c r="P1150" s="151">
        <v>900</v>
      </c>
      <c r="Q1150" s="103">
        <f t="shared" si="667"/>
        <v>900</v>
      </c>
      <c r="R1150" s="103">
        <f t="shared" si="668"/>
        <v>900</v>
      </c>
      <c r="S1150" s="151">
        <f t="shared" ref="S1150:S1151" si="683">P1150*0.6</f>
        <v>540</v>
      </c>
      <c r="T1150" s="151">
        <f t="shared" si="682"/>
        <v>540</v>
      </c>
      <c r="U1150" s="151">
        <f t="shared" si="682"/>
        <v>540</v>
      </c>
      <c r="V1150" s="151">
        <f t="shared" si="682"/>
        <v>324</v>
      </c>
      <c r="W1150" s="151">
        <f>T1150*0.6</f>
        <v>324</v>
      </c>
      <c r="X1150" s="151">
        <f>U1150*0.6</f>
        <v>324</v>
      </c>
      <c r="Y1150" s="151">
        <f>S1150</f>
        <v>540</v>
      </c>
      <c r="Z1150" s="103" t="s">
        <v>3453</v>
      </c>
      <c r="AA1150" s="206" t="s">
        <v>3224</v>
      </c>
    </row>
    <row r="1151" spans="1:27" s="29" customFormat="1" ht="37.5" x14ac:dyDescent="0.3">
      <c r="A1151" s="335"/>
      <c r="B1151" s="334"/>
      <c r="C1151" s="206"/>
      <c r="D1151" s="206" t="s">
        <v>38</v>
      </c>
      <c r="E1151" s="34"/>
      <c r="F1151" s="35">
        <v>250</v>
      </c>
      <c r="G1151" s="258">
        <v>200</v>
      </c>
      <c r="H1151" s="258">
        <v>400</v>
      </c>
      <c r="I1151" s="48">
        <v>500</v>
      </c>
      <c r="J1151" s="260">
        <v>1</v>
      </c>
      <c r="K1151" s="258">
        <v>640</v>
      </c>
      <c r="L1151" s="151">
        <v>800</v>
      </c>
      <c r="M1151" s="103">
        <v>960</v>
      </c>
      <c r="N1151" s="65">
        <v>1</v>
      </c>
      <c r="O1151" s="45">
        <f t="shared" si="666"/>
        <v>200</v>
      </c>
      <c r="P1151" s="151">
        <v>800</v>
      </c>
      <c r="Q1151" s="103">
        <f t="shared" si="667"/>
        <v>800</v>
      </c>
      <c r="R1151" s="103">
        <f t="shared" si="668"/>
        <v>800</v>
      </c>
      <c r="S1151" s="151">
        <f t="shared" si="683"/>
        <v>480</v>
      </c>
      <c r="T1151" s="151">
        <f t="shared" si="682"/>
        <v>480</v>
      </c>
      <c r="U1151" s="151">
        <f t="shared" si="682"/>
        <v>480</v>
      </c>
      <c r="V1151" s="151">
        <f t="shared" si="682"/>
        <v>288</v>
      </c>
      <c r="W1151" s="151">
        <f>T1151*0.6</f>
        <v>288</v>
      </c>
      <c r="X1151" s="151">
        <f>U1151*0.6</f>
        <v>288</v>
      </c>
      <c r="Y1151" s="151">
        <f>S1151</f>
        <v>480</v>
      </c>
      <c r="Z1151" s="103" t="s">
        <v>3453</v>
      </c>
      <c r="AA1151" s="206" t="s">
        <v>3224</v>
      </c>
    </row>
    <row r="1152" spans="1:27" s="84" customFormat="1" ht="37.5" x14ac:dyDescent="0.3">
      <c r="A1152" s="335"/>
      <c r="B1152" s="334"/>
      <c r="C1152" s="78" t="s">
        <v>3423</v>
      </c>
      <c r="D1152" s="78" t="s">
        <v>1557</v>
      </c>
      <c r="E1152" s="158"/>
      <c r="F1152" s="149"/>
      <c r="G1152" s="261"/>
      <c r="H1152" s="261"/>
      <c r="I1152" s="155"/>
      <c r="J1152" s="250"/>
      <c r="K1152" s="261"/>
      <c r="L1152" s="151"/>
      <c r="M1152" s="151"/>
      <c r="N1152" s="239"/>
      <c r="O1152" s="45"/>
      <c r="P1152" s="151"/>
      <c r="Q1152" s="151"/>
      <c r="R1152" s="151"/>
      <c r="S1152" s="151"/>
      <c r="T1152" s="151"/>
      <c r="U1152" s="151"/>
      <c r="V1152" s="151"/>
      <c r="W1152" s="151"/>
      <c r="X1152" s="151"/>
      <c r="Y1152" s="151"/>
      <c r="Z1152" s="155"/>
      <c r="AA1152" s="78"/>
    </row>
    <row r="1153" spans="1:27" s="29" customFormat="1" ht="37.5" x14ac:dyDescent="0.3">
      <c r="A1153" s="335"/>
      <c r="B1153" s="334"/>
      <c r="C1153" s="206"/>
      <c r="D1153" s="206" t="s">
        <v>37</v>
      </c>
      <c r="E1153" s="34">
        <v>150</v>
      </c>
      <c r="F1153" s="35">
        <v>100</v>
      </c>
      <c r="G1153" s="258">
        <v>150</v>
      </c>
      <c r="H1153" s="258"/>
      <c r="I1153" s="48">
        <v>200</v>
      </c>
      <c r="J1153" s="260">
        <v>1</v>
      </c>
      <c r="K1153" s="258"/>
      <c r="L1153" s="151"/>
      <c r="M1153" s="103"/>
      <c r="N1153" s="65">
        <v>1</v>
      </c>
      <c r="O1153" s="45">
        <f t="shared" si="666"/>
        <v>150</v>
      </c>
      <c r="P1153" s="151">
        <f>P1144-G1144+G1153</f>
        <v>1070</v>
      </c>
      <c r="Q1153" s="103">
        <f t="shared" si="667"/>
        <v>1070</v>
      </c>
      <c r="R1153" s="103">
        <f t="shared" si="668"/>
        <v>1070</v>
      </c>
      <c r="S1153" s="151">
        <f>P1153*0.6</f>
        <v>642</v>
      </c>
      <c r="T1153" s="151">
        <f t="shared" ref="T1153:V1154" si="684">Q1153*0.6</f>
        <v>642</v>
      </c>
      <c r="U1153" s="151">
        <f t="shared" si="684"/>
        <v>642</v>
      </c>
      <c r="V1153" s="151">
        <f t="shared" si="684"/>
        <v>385.2</v>
      </c>
      <c r="W1153" s="151">
        <f>T1153*0.6</f>
        <v>385.2</v>
      </c>
      <c r="X1153" s="151">
        <f>U1153*0.6</f>
        <v>385.2</v>
      </c>
      <c r="Y1153" s="151">
        <f>S1153</f>
        <v>642</v>
      </c>
      <c r="Z1153" s="103" t="s">
        <v>3453</v>
      </c>
      <c r="AA1153" s="206"/>
    </row>
    <row r="1154" spans="1:27" s="29" customFormat="1" ht="37.5" x14ac:dyDescent="0.3">
      <c r="A1154" s="335"/>
      <c r="B1154" s="334"/>
      <c r="C1154" s="206"/>
      <c r="D1154" s="206" t="s">
        <v>38</v>
      </c>
      <c r="E1154" s="34"/>
      <c r="F1154" s="35">
        <v>100</v>
      </c>
      <c r="G1154" s="258">
        <v>100</v>
      </c>
      <c r="H1154" s="258"/>
      <c r="I1154" s="48">
        <v>200</v>
      </c>
      <c r="J1154" s="260">
        <v>1</v>
      </c>
      <c r="K1154" s="258"/>
      <c r="L1154" s="151"/>
      <c r="M1154" s="103"/>
      <c r="N1154" s="65">
        <v>1</v>
      </c>
      <c r="O1154" s="45">
        <f t="shared" si="666"/>
        <v>100</v>
      </c>
      <c r="P1154" s="151">
        <f>P1144-G1144+G1154</f>
        <v>1020</v>
      </c>
      <c r="Q1154" s="103">
        <f t="shared" si="667"/>
        <v>1020</v>
      </c>
      <c r="R1154" s="103">
        <f t="shared" si="668"/>
        <v>1020</v>
      </c>
      <c r="S1154" s="151">
        <f t="shared" ref="S1154" si="685">P1154*0.6</f>
        <v>612</v>
      </c>
      <c r="T1154" s="151">
        <f t="shared" si="684"/>
        <v>612</v>
      </c>
      <c r="U1154" s="151">
        <f t="shared" si="684"/>
        <v>612</v>
      </c>
      <c r="V1154" s="151">
        <f t="shared" si="684"/>
        <v>367.2</v>
      </c>
      <c r="W1154" s="151">
        <f>T1154*0.6</f>
        <v>367.2</v>
      </c>
      <c r="X1154" s="151">
        <f>U1154*0.6</f>
        <v>367.2</v>
      </c>
      <c r="Y1154" s="151">
        <f>S1154</f>
        <v>612</v>
      </c>
      <c r="Z1154" s="103" t="s">
        <v>3453</v>
      </c>
      <c r="AA1154" s="206"/>
    </row>
    <row r="1155" spans="1:27" s="29" customFormat="1" x14ac:dyDescent="0.3">
      <c r="A1155" s="335"/>
      <c r="B1155" s="334"/>
      <c r="C1155" s="206" t="s">
        <v>1558</v>
      </c>
      <c r="D1155" s="206" t="s">
        <v>1559</v>
      </c>
      <c r="E1155" s="34"/>
      <c r="F1155" s="35"/>
      <c r="G1155" s="258"/>
      <c r="H1155" s="258"/>
      <c r="I1155" s="48"/>
      <c r="J1155" s="260"/>
      <c r="K1155" s="258"/>
      <c r="L1155" s="151"/>
      <c r="M1155" s="103"/>
      <c r="N1155" s="65"/>
      <c r="O1155" s="45"/>
      <c r="P1155" s="151"/>
      <c r="Q1155" s="103"/>
      <c r="R1155" s="103"/>
      <c r="S1155" s="151"/>
      <c r="T1155" s="151"/>
      <c r="U1155" s="151"/>
      <c r="V1155" s="151"/>
      <c r="W1155" s="151"/>
      <c r="X1155" s="151"/>
      <c r="Y1155" s="151"/>
      <c r="Z1155" s="48"/>
      <c r="AA1155" s="206"/>
    </row>
    <row r="1156" spans="1:27" s="29" customFormat="1" x14ac:dyDescent="0.3">
      <c r="A1156" s="335"/>
      <c r="B1156" s="334"/>
      <c r="C1156" s="206"/>
      <c r="D1156" s="206" t="s">
        <v>37</v>
      </c>
      <c r="E1156" s="34">
        <v>250</v>
      </c>
      <c r="F1156" s="35">
        <v>375</v>
      </c>
      <c r="G1156" s="258">
        <v>450</v>
      </c>
      <c r="H1156" s="258"/>
      <c r="I1156" s="48">
        <v>750</v>
      </c>
      <c r="J1156" s="260">
        <v>1.5</v>
      </c>
      <c r="K1156" s="258">
        <v>780</v>
      </c>
      <c r="L1156" s="151">
        <v>975</v>
      </c>
      <c r="M1156" s="103">
        <v>1170</v>
      </c>
      <c r="N1156" s="65">
        <v>1.5</v>
      </c>
      <c r="O1156" s="45">
        <f t="shared" si="666"/>
        <v>675</v>
      </c>
      <c r="P1156" s="151">
        <v>975</v>
      </c>
      <c r="Q1156" s="103">
        <f t="shared" si="667"/>
        <v>975</v>
      </c>
      <c r="R1156" s="103">
        <f t="shared" si="668"/>
        <v>975</v>
      </c>
      <c r="S1156" s="151">
        <f>O1156</f>
        <v>675</v>
      </c>
      <c r="T1156" s="151">
        <f t="shared" ref="T1156:V1157" si="686">P1156</f>
        <v>975</v>
      </c>
      <c r="U1156" s="151">
        <f t="shared" si="686"/>
        <v>975</v>
      </c>
      <c r="V1156" s="151">
        <f t="shared" si="686"/>
        <v>975</v>
      </c>
      <c r="W1156" s="151">
        <f>S1156</f>
        <v>675</v>
      </c>
      <c r="X1156" s="151">
        <f>T1156</f>
        <v>975</v>
      </c>
      <c r="Y1156" s="151">
        <f>S1156</f>
        <v>675</v>
      </c>
      <c r="Z1156" s="48" t="s">
        <v>3341</v>
      </c>
      <c r="AA1156" s="206"/>
    </row>
    <row r="1157" spans="1:27" s="29" customFormat="1" ht="18.75" customHeight="1" x14ac:dyDescent="0.3">
      <c r="A1157" s="335"/>
      <c r="B1157" s="334"/>
      <c r="C1157" s="206"/>
      <c r="D1157" s="206" t="s">
        <v>38</v>
      </c>
      <c r="E1157" s="34"/>
      <c r="F1157" s="35">
        <v>375</v>
      </c>
      <c r="G1157" s="258">
        <v>300</v>
      </c>
      <c r="H1157" s="258"/>
      <c r="I1157" s="48">
        <v>750</v>
      </c>
      <c r="J1157" s="260">
        <v>1</v>
      </c>
      <c r="K1157" s="258"/>
      <c r="L1157" s="151"/>
      <c r="M1157" s="103"/>
      <c r="N1157" s="65">
        <v>1</v>
      </c>
      <c r="O1157" s="45">
        <f t="shared" si="666"/>
        <v>300</v>
      </c>
      <c r="P1157" s="151">
        <f>P1144-G1144+G1157</f>
        <v>1220</v>
      </c>
      <c r="Q1157" s="103">
        <f t="shared" si="667"/>
        <v>1220</v>
      </c>
      <c r="R1157" s="103">
        <f t="shared" si="668"/>
        <v>1220</v>
      </c>
      <c r="S1157" s="151">
        <f t="shared" ref="S1157:S1163" si="687">O1157</f>
        <v>300</v>
      </c>
      <c r="T1157" s="151">
        <f t="shared" si="686"/>
        <v>1220</v>
      </c>
      <c r="U1157" s="151">
        <f t="shared" si="686"/>
        <v>1220</v>
      </c>
      <c r="V1157" s="151">
        <f t="shared" si="686"/>
        <v>1220</v>
      </c>
      <c r="W1157" s="151">
        <f>S1157</f>
        <v>300</v>
      </c>
      <c r="X1157" s="151">
        <f>T1157</f>
        <v>1220</v>
      </c>
      <c r="Y1157" s="151">
        <f>S1157</f>
        <v>300</v>
      </c>
      <c r="Z1157" s="48" t="s">
        <v>3341</v>
      </c>
      <c r="AA1157" s="206"/>
    </row>
    <row r="1158" spans="1:27" s="29" customFormat="1" x14ac:dyDescent="0.3">
      <c r="A1158" s="335"/>
      <c r="B1158" s="334"/>
      <c r="C1158" s="206" t="s">
        <v>1559</v>
      </c>
      <c r="D1158" s="206" t="s">
        <v>1560</v>
      </c>
      <c r="E1158" s="34"/>
      <c r="F1158" s="35"/>
      <c r="G1158" s="258"/>
      <c r="H1158" s="258"/>
      <c r="I1158" s="48"/>
      <c r="J1158" s="260"/>
      <c r="K1158" s="258"/>
      <c r="L1158" s="151"/>
      <c r="M1158" s="103"/>
      <c r="N1158" s="65"/>
      <c r="O1158" s="45"/>
      <c r="P1158" s="151"/>
      <c r="Q1158" s="103"/>
      <c r="R1158" s="103"/>
      <c r="S1158" s="151"/>
      <c r="T1158" s="151"/>
      <c r="U1158" s="151"/>
      <c r="V1158" s="151"/>
      <c r="W1158" s="151"/>
      <c r="X1158" s="151"/>
      <c r="Y1158" s="151"/>
      <c r="Z1158" s="48"/>
      <c r="AA1158" s="206"/>
    </row>
    <row r="1159" spans="1:27" s="29" customFormat="1" ht="18.75" customHeight="1" x14ac:dyDescent="0.3">
      <c r="A1159" s="335"/>
      <c r="B1159" s="334"/>
      <c r="C1159" s="206"/>
      <c r="D1159" s="206" t="s">
        <v>37</v>
      </c>
      <c r="E1159" s="34">
        <v>200</v>
      </c>
      <c r="F1159" s="35">
        <v>300</v>
      </c>
      <c r="G1159" s="258">
        <v>360</v>
      </c>
      <c r="H1159" s="258"/>
      <c r="I1159" s="48">
        <v>600</v>
      </c>
      <c r="J1159" s="260">
        <v>1</v>
      </c>
      <c r="K1159" s="258"/>
      <c r="L1159" s="151"/>
      <c r="M1159" s="103"/>
      <c r="N1159" s="65">
        <v>1</v>
      </c>
      <c r="O1159" s="45">
        <f t="shared" si="666"/>
        <v>360</v>
      </c>
      <c r="P1159" s="151">
        <f>P1144-G1144+G1159</f>
        <v>1280</v>
      </c>
      <c r="Q1159" s="103">
        <f t="shared" si="667"/>
        <v>1280</v>
      </c>
      <c r="R1159" s="103">
        <f t="shared" si="668"/>
        <v>1280</v>
      </c>
      <c r="S1159" s="151">
        <f t="shared" si="687"/>
        <v>360</v>
      </c>
      <c r="T1159" s="151">
        <f t="shared" ref="T1159:T1160" si="688">P1159</f>
        <v>1280</v>
      </c>
      <c r="U1159" s="151">
        <f t="shared" ref="U1159:U1160" si="689">Q1159</f>
        <v>1280</v>
      </c>
      <c r="V1159" s="151">
        <f t="shared" ref="V1159:V1160" si="690">R1159</f>
        <v>1280</v>
      </c>
      <c r="W1159" s="151">
        <f>S1159</f>
        <v>360</v>
      </c>
      <c r="X1159" s="151">
        <f>T1159</f>
        <v>1280</v>
      </c>
      <c r="Y1159" s="151">
        <f>S1159</f>
        <v>360</v>
      </c>
      <c r="Z1159" s="48" t="s">
        <v>3341</v>
      </c>
      <c r="AA1159" s="206"/>
    </row>
    <row r="1160" spans="1:27" s="29" customFormat="1" ht="18.75" customHeight="1" x14ac:dyDescent="0.3">
      <c r="A1160" s="335"/>
      <c r="B1160" s="334"/>
      <c r="C1160" s="206"/>
      <c r="D1160" s="206" t="s">
        <v>38</v>
      </c>
      <c r="E1160" s="34"/>
      <c r="F1160" s="35">
        <v>300</v>
      </c>
      <c r="G1160" s="258">
        <v>240</v>
      </c>
      <c r="H1160" s="258"/>
      <c r="I1160" s="48">
        <v>600</v>
      </c>
      <c r="J1160" s="260">
        <v>1</v>
      </c>
      <c r="K1160" s="258"/>
      <c r="L1160" s="151"/>
      <c r="M1160" s="103"/>
      <c r="N1160" s="65">
        <v>1</v>
      </c>
      <c r="O1160" s="45">
        <f t="shared" si="666"/>
        <v>240</v>
      </c>
      <c r="P1160" s="151">
        <f>P1144-G1144+G1160</f>
        <v>1160</v>
      </c>
      <c r="Q1160" s="103">
        <f t="shared" si="667"/>
        <v>1160</v>
      </c>
      <c r="R1160" s="103">
        <f t="shared" si="668"/>
        <v>1160</v>
      </c>
      <c r="S1160" s="151">
        <f t="shared" si="687"/>
        <v>240</v>
      </c>
      <c r="T1160" s="151">
        <f t="shared" si="688"/>
        <v>1160</v>
      </c>
      <c r="U1160" s="151">
        <f t="shared" si="689"/>
        <v>1160</v>
      </c>
      <c r="V1160" s="151">
        <f t="shared" si="690"/>
        <v>1160</v>
      </c>
      <c r="W1160" s="151">
        <f>S1160</f>
        <v>240</v>
      </c>
      <c r="X1160" s="151">
        <f>T1160</f>
        <v>1160</v>
      </c>
      <c r="Y1160" s="151">
        <f>S1160</f>
        <v>240</v>
      </c>
      <c r="Z1160" s="48" t="s">
        <v>3341</v>
      </c>
      <c r="AA1160" s="206"/>
    </row>
    <row r="1161" spans="1:27" s="29" customFormat="1" x14ac:dyDescent="0.3">
      <c r="A1161" s="335"/>
      <c r="B1161" s="334"/>
      <c r="C1161" s="206" t="s">
        <v>1560</v>
      </c>
      <c r="D1161" s="206" t="s">
        <v>217</v>
      </c>
      <c r="E1161" s="34"/>
      <c r="F1161" s="35"/>
      <c r="G1161" s="258"/>
      <c r="H1161" s="258"/>
      <c r="I1161" s="48"/>
      <c r="J1161" s="260"/>
      <c r="K1161" s="258"/>
      <c r="L1161" s="151"/>
      <c r="M1161" s="103"/>
      <c r="N1161" s="65"/>
      <c r="O1161" s="45"/>
      <c r="P1161" s="151"/>
      <c r="Q1161" s="103"/>
      <c r="R1161" s="103"/>
      <c r="S1161" s="151"/>
      <c r="T1161" s="151"/>
      <c r="U1161" s="151"/>
      <c r="V1161" s="151"/>
      <c r="W1161" s="151"/>
      <c r="X1161" s="151"/>
      <c r="Y1161" s="151"/>
      <c r="Z1161" s="48"/>
      <c r="AA1161" s="206"/>
    </row>
    <row r="1162" spans="1:27" s="29" customFormat="1" ht="18.75" customHeight="1" x14ac:dyDescent="0.3">
      <c r="A1162" s="335"/>
      <c r="B1162" s="334"/>
      <c r="C1162" s="206"/>
      <c r="D1162" s="206" t="s">
        <v>37</v>
      </c>
      <c r="E1162" s="34">
        <v>150</v>
      </c>
      <c r="F1162" s="35">
        <v>125</v>
      </c>
      <c r="G1162" s="258">
        <v>150</v>
      </c>
      <c r="H1162" s="258"/>
      <c r="I1162" s="48">
        <v>250</v>
      </c>
      <c r="J1162" s="260">
        <v>1</v>
      </c>
      <c r="K1162" s="258"/>
      <c r="L1162" s="151"/>
      <c r="M1162" s="103"/>
      <c r="N1162" s="65">
        <v>1</v>
      </c>
      <c r="O1162" s="45">
        <f t="shared" si="666"/>
        <v>150</v>
      </c>
      <c r="P1162" s="151">
        <f>P1144-G1144+G1162</f>
        <v>1070</v>
      </c>
      <c r="Q1162" s="103">
        <f t="shared" si="667"/>
        <v>1070</v>
      </c>
      <c r="R1162" s="103">
        <f t="shared" si="668"/>
        <v>1070</v>
      </c>
      <c r="S1162" s="151">
        <f t="shared" si="687"/>
        <v>150</v>
      </c>
      <c r="T1162" s="151">
        <f t="shared" ref="T1162:T1163" si="691">P1162</f>
        <v>1070</v>
      </c>
      <c r="U1162" s="151">
        <f t="shared" ref="U1162:U1163" si="692">Q1162</f>
        <v>1070</v>
      </c>
      <c r="V1162" s="151">
        <f t="shared" ref="V1162:V1163" si="693">R1162</f>
        <v>1070</v>
      </c>
      <c r="W1162" s="151">
        <f>S1162</f>
        <v>150</v>
      </c>
      <c r="X1162" s="151">
        <f>T1162</f>
        <v>1070</v>
      </c>
      <c r="Y1162" s="151">
        <f>S1162</f>
        <v>150</v>
      </c>
      <c r="Z1162" s="48" t="s">
        <v>3341</v>
      </c>
      <c r="AA1162" s="206"/>
    </row>
    <row r="1163" spans="1:27" s="29" customFormat="1" ht="18.75" customHeight="1" x14ac:dyDescent="0.3">
      <c r="A1163" s="326"/>
      <c r="B1163" s="333"/>
      <c r="C1163" s="206"/>
      <c r="D1163" s="206" t="s">
        <v>38</v>
      </c>
      <c r="E1163" s="34"/>
      <c r="F1163" s="35">
        <v>125</v>
      </c>
      <c r="G1163" s="258">
        <v>100</v>
      </c>
      <c r="H1163" s="258"/>
      <c r="I1163" s="48">
        <v>250</v>
      </c>
      <c r="J1163" s="260">
        <v>1</v>
      </c>
      <c r="K1163" s="258"/>
      <c r="L1163" s="151"/>
      <c r="M1163" s="103"/>
      <c r="N1163" s="65">
        <v>1</v>
      </c>
      <c r="O1163" s="45">
        <f t="shared" si="666"/>
        <v>100</v>
      </c>
      <c r="P1163" s="151">
        <f>P1144-G1144+G1163</f>
        <v>1020</v>
      </c>
      <c r="Q1163" s="103">
        <f t="shared" si="667"/>
        <v>1020</v>
      </c>
      <c r="R1163" s="103">
        <f t="shared" si="668"/>
        <v>1020</v>
      </c>
      <c r="S1163" s="151">
        <f t="shared" si="687"/>
        <v>100</v>
      </c>
      <c r="T1163" s="151">
        <f t="shared" si="691"/>
        <v>1020</v>
      </c>
      <c r="U1163" s="151">
        <f t="shared" si="692"/>
        <v>1020</v>
      </c>
      <c r="V1163" s="151">
        <f t="shared" si="693"/>
        <v>1020</v>
      </c>
      <c r="W1163" s="151">
        <f>S1163</f>
        <v>100</v>
      </c>
      <c r="X1163" s="151">
        <f>T1163</f>
        <v>1020</v>
      </c>
      <c r="Y1163" s="151">
        <f>S1163</f>
        <v>100</v>
      </c>
      <c r="Z1163" s="48" t="s">
        <v>3341</v>
      </c>
      <c r="AA1163" s="206"/>
    </row>
    <row r="1164" spans="1:27" s="84" customFormat="1" ht="38.25" customHeight="1" x14ac:dyDescent="0.3">
      <c r="A1164" s="325">
        <v>2</v>
      </c>
      <c r="B1164" s="332" t="s">
        <v>1561</v>
      </c>
      <c r="C1164" s="78" t="s">
        <v>2563</v>
      </c>
      <c r="D1164" s="78" t="s">
        <v>3425</v>
      </c>
      <c r="E1164" s="158"/>
      <c r="F1164" s="149">
        <v>600</v>
      </c>
      <c r="G1164" s="261"/>
      <c r="H1164" s="261"/>
      <c r="I1164" s="155">
        <v>1200</v>
      </c>
      <c r="J1164" s="250"/>
      <c r="K1164" s="261"/>
      <c r="L1164" s="151"/>
      <c r="M1164" s="151"/>
      <c r="N1164" s="239"/>
      <c r="O1164" s="45"/>
      <c r="P1164" s="151"/>
      <c r="Q1164" s="151"/>
      <c r="R1164" s="151"/>
      <c r="S1164" s="151"/>
      <c r="T1164" s="151"/>
      <c r="U1164" s="151"/>
      <c r="V1164" s="151"/>
      <c r="W1164" s="151"/>
      <c r="X1164" s="151"/>
      <c r="Y1164" s="151"/>
      <c r="Z1164" s="155"/>
      <c r="AA1164" s="159" t="s">
        <v>108</v>
      </c>
    </row>
    <row r="1165" spans="1:27" s="29" customFormat="1" ht="37.5" x14ac:dyDescent="0.3">
      <c r="A1165" s="335"/>
      <c r="B1165" s="334"/>
      <c r="C1165" s="206"/>
      <c r="D1165" s="206" t="s">
        <v>37</v>
      </c>
      <c r="E1165" s="34"/>
      <c r="F1165" s="35"/>
      <c r="G1165" s="258">
        <v>720</v>
      </c>
      <c r="H1165" s="258"/>
      <c r="I1165" s="103"/>
      <c r="J1165" s="260">
        <v>1</v>
      </c>
      <c r="K1165" s="258"/>
      <c r="L1165" s="151"/>
      <c r="M1165" s="103"/>
      <c r="N1165" s="65">
        <v>1</v>
      </c>
      <c r="O1165" s="45">
        <f t="shared" si="666"/>
        <v>720</v>
      </c>
      <c r="P1165" s="151">
        <f>P1166-G1166+G1165</f>
        <v>1540</v>
      </c>
      <c r="Q1165" s="103">
        <f t="shared" si="667"/>
        <v>1540</v>
      </c>
      <c r="R1165" s="103">
        <f t="shared" si="668"/>
        <v>1540</v>
      </c>
      <c r="S1165" s="151">
        <f>P1165*0.6</f>
        <v>924</v>
      </c>
      <c r="T1165" s="151">
        <f t="shared" ref="T1165:V1166" si="694">Q1165*0.6</f>
        <v>924</v>
      </c>
      <c r="U1165" s="151">
        <f t="shared" si="694"/>
        <v>924</v>
      </c>
      <c r="V1165" s="151">
        <f t="shared" si="694"/>
        <v>554.4</v>
      </c>
      <c r="W1165" s="151">
        <f>T1165*0.6</f>
        <v>554.4</v>
      </c>
      <c r="X1165" s="151">
        <f>U1165*0.6</f>
        <v>554.4</v>
      </c>
      <c r="Y1165" s="151">
        <f>S1165</f>
        <v>924</v>
      </c>
      <c r="Z1165" s="103" t="s">
        <v>3453</v>
      </c>
      <c r="AA1165" s="206"/>
    </row>
    <row r="1166" spans="1:27" s="29" customFormat="1" ht="37.5" x14ac:dyDescent="0.3">
      <c r="A1166" s="335"/>
      <c r="B1166" s="334"/>
      <c r="C1166" s="206"/>
      <c r="D1166" s="206" t="s">
        <v>38</v>
      </c>
      <c r="E1166" s="34"/>
      <c r="F1166" s="35"/>
      <c r="G1166" s="258">
        <v>480</v>
      </c>
      <c r="H1166" s="258">
        <v>650</v>
      </c>
      <c r="I1166" s="103"/>
      <c r="J1166" s="260">
        <v>1</v>
      </c>
      <c r="K1166" s="258">
        <v>1040</v>
      </c>
      <c r="L1166" s="151">
        <v>1300</v>
      </c>
      <c r="M1166" s="103">
        <v>1560</v>
      </c>
      <c r="N1166" s="65">
        <v>1</v>
      </c>
      <c r="O1166" s="45">
        <f t="shared" si="666"/>
        <v>480</v>
      </c>
      <c r="P1166" s="151">
        <v>1300</v>
      </c>
      <c r="Q1166" s="103">
        <f t="shared" si="667"/>
        <v>1300</v>
      </c>
      <c r="R1166" s="103">
        <f t="shared" si="668"/>
        <v>1300</v>
      </c>
      <c r="S1166" s="151">
        <f>P1166*0.6</f>
        <v>780</v>
      </c>
      <c r="T1166" s="151">
        <f t="shared" si="694"/>
        <v>780</v>
      </c>
      <c r="U1166" s="151">
        <f t="shared" si="694"/>
        <v>780</v>
      </c>
      <c r="V1166" s="151">
        <f t="shared" si="694"/>
        <v>468</v>
      </c>
      <c r="W1166" s="151">
        <f>T1166*0.6</f>
        <v>468</v>
      </c>
      <c r="X1166" s="151">
        <f>U1166*0.6</f>
        <v>468</v>
      </c>
      <c r="Y1166" s="151">
        <f>S1166</f>
        <v>780</v>
      </c>
      <c r="Z1166" s="103" t="s">
        <v>3453</v>
      </c>
      <c r="AA1166" s="206" t="s">
        <v>3225</v>
      </c>
    </row>
    <row r="1167" spans="1:27" s="84" customFormat="1" ht="24" customHeight="1" x14ac:dyDescent="0.3">
      <c r="A1167" s="335"/>
      <c r="B1167" s="334"/>
      <c r="C1167" s="78" t="s">
        <v>3425</v>
      </c>
      <c r="D1167" s="78" t="s">
        <v>3460</v>
      </c>
      <c r="E1167" s="158"/>
      <c r="F1167" s="149">
        <v>350</v>
      </c>
      <c r="G1167" s="261"/>
      <c r="H1167" s="261"/>
      <c r="I1167" s="155"/>
      <c r="J1167" s="250"/>
      <c r="K1167" s="261"/>
      <c r="L1167" s="151"/>
      <c r="M1167" s="151"/>
      <c r="N1167" s="239"/>
      <c r="O1167" s="45"/>
      <c r="P1167" s="151"/>
      <c r="Q1167" s="151"/>
      <c r="R1167" s="151"/>
      <c r="S1167" s="151"/>
      <c r="T1167" s="151"/>
      <c r="U1167" s="151"/>
      <c r="V1167" s="151"/>
      <c r="W1167" s="151"/>
      <c r="X1167" s="151"/>
      <c r="Y1167" s="151"/>
      <c r="Z1167" s="155"/>
      <c r="AA1167" s="159"/>
    </row>
    <row r="1168" spans="1:27" s="29" customFormat="1" ht="37.5" x14ac:dyDescent="0.3">
      <c r="A1168" s="335"/>
      <c r="B1168" s="334"/>
      <c r="C1168" s="206"/>
      <c r="D1168" s="206" t="s">
        <v>37</v>
      </c>
      <c r="E1168" s="34"/>
      <c r="F1168" s="35"/>
      <c r="G1168" s="258">
        <v>280</v>
      </c>
      <c r="H1168" s="258"/>
      <c r="I1168" s="48">
        <v>700</v>
      </c>
      <c r="J1168" s="260">
        <v>1</v>
      </c>
      <c r="K1168" s="258"/>
      <c r="L1168" s="151"/>
      <c r="M1168" s="103"/>
      <c r="N1168" s="65">
        <v>1</v>
      </c>
      <c r="O1168" s="45">
        <f t="shared" si="666"/>
        <v>280</v>
      </c>
      <c r="P1168" s="151">
        <f>P1166-G1166+G1168</f>
        <v>1100</v>
      </c>
      <c r="Q1168" s="103">
        <f t="shared" si="667"/>
        <v>1100</v>
      </c>
      <c r="R1168" s="103">
        <f t="shared" si="668"/>
        <v>1100</v>
      </c>
      <c r="S1168" s="151">
        <f t="shared" ref="S1168:S1169" si="695">P1168*0.6</f>
        <v>660</v>
      </c>
      <c r="T1168" s="151">
        <f t="shared" ref="T1168:T1169" si="696">Q1168*0.6</f>
        <v>660</v>
      </c>
      <c r="U1168" s="151">
        <f t="shared" ref="U1168:U1169" si="697">R1168*0.6</f>
        <v>660</v>
      </c>
      <c r="V1168" s="151">
        <f t="shared" ref="V1168:V1169" si="698">S1168*0.6</f>
        <v>396</v>
      </c>
      <c r="W1168" s="151">
        <f>T1168*0.6</f>
        <v>396</v>
      </c>
      <c r="X1168" s="151">
        <f>U1168*0.6</f>
        <v>396</v>
      </c>
      <c r="Y1168" s="151">
        <f>S1168</f>
        <v>660</v>
      </c>
      <c r="Z1168" s="103" t="s">
        <v>3453</v>
      </c>
      <c r="AA1168" s="206"/>
    </row>
    <row r="1169" spans="1:27" s="29" customFormat="1" ht="37.5" x14ac:dyDescent="0.3">
      <c r="A1169" s="326"/>
      <c r="B1169" s="333"/>
      <c r="C1169" s="206"/>
      <c r="D1169" s="206" t="s">
        <v>38</v>
      </c>
      <c r="E1169" s="34"/>
      <c r="F1169" s="35"/>
      <c r="G1169" s="258">
        <v>190</v>
      </c>
      <c r="H1169" s="258"/>
      <c r="I1169" s="48">
        <v>700</v>
      </c>
      <c r="J1169" s="260">
        <v>1</v>
      </c>
      <c r="K1169" s="258"/>
      <c r="L1169" s="151"/>
      <c r="M1169" s="103"/>
      <c r="N1169" s="65">
        <v>1</v>
      </c>
      <c r="O1169" s="45">
        <f t="shared" si="666"/>
        <v>190</v>
      </c>
      <c r="P1169" s="151">
        <f>P1166-G1166+G1169</f>
        <v>1010</v>
      </c>
      <c r="Q1169" s="103">
        <f t="shared" si="667"/>
        <v>1010</v>
      </c>
      <c r="R1169" s="103">
        <f t="shared" si="668"/>
        <v>1010</v>
      </c>
      <c r="S1169" s="151">
        <f t="shared" si="695"/>
        <v>606</v>
      </c>
      <c r="T1169" s="151">
        <f t="shared" si="696"/>
        <v>606</v>
      </c>
      <c r="U1169" s="151">
        <f t="shared" si="697"/>
        <v>606</v>
      </c>
      <c r="V1169" s="151">
        <f t="shared" si="698"/>
        <v>363.59999999999997</v>
      </c>
      <c r="W1169" s="151">
        <f>T1169*0.6</f>
        <v>363.59999999999997</v>
      </c>
      <c r="X1169" s="151">
        <f>U1169*0.6</f>
        <v>363.59999999999997</v>
      </c>
      <c r="Y1169" s="151">
        <f>S1169</f>
        <v>606</v>
      </c>
      <c r="Z1169" s="103" t="s">
        <v>3453</v>
      </c>
      <c r="AA1169" s="206"/>
    </row>
    <row r="1170" spans="1:27" s="29" customFormat="1" ht="37.5" x14ac:dyDescent="0.3">
      <c r="A1170" s="325">
        <v>3</v>
      </c>
      <c r="B1170" s="332" t="s">
        <v>1562</v>
      </c>
      <c r="C1170" s="206" t="s">
        <v>1563</v>
      </c>
      <c r="D1170" s="206" t="s">
        <v>1564</v>
      </c>
      <c r="E1170" s="34"/>
      <c r="F1170" s="35"/>
      <c r="G1170" s="258"/>
      <c r="H1170" s="258"/>
      <c r="I1170" s="48"/>
      <c r="J1170" s="260"/>
      <c r="K1170" s="258"/>
      <c r="L1170" s="151"/>
      <c r="M1170" s="103"/>
      <c r="N1170" s="65"/>
      <c r="O1170" s="45"/>
      <c r="P1170" s="151"/>
      <c r="Q1170" s="103"/>
      <c r="R1170" s="103"/>
      <c r="S1170" s="151"/>
      <c r="T1170" s="151"/>
      <c r="U1170" s="151"/>
      <c r="V1170" s="151"/>
      <c r="W1170" s="151"/>
      <c r="X1170" s="151"/>
      <c r="Y1170" s="151"/>
      <c r="Z1170" s="48"/>
      <c r="AA1170" s="36"/>
    </row>
    <row r="1171" spans="1:27" s="29" customFormat="1" ht="18.75" customHeight="1" x14ac:dyDescent="0.3">
      <c r="A1171" s="335"/>
      <c r="B1171" s="334"/>
      <c r="C1171" s="206"/>
      <c r="D1171" s="206" t="s">
        <v>37</v>
      </c>
      <c r="E1171" s="34">
        <v>200</v>
      </c>
      <c r="F1171" s="35">
        <v>100</v>
      </c>
      <c r="G1171" s="258">
        <v>200</v>
      </c>
      <c r="H1171" s="258"/>
      <c r="I1171" s="48">
        <v>200</v>
      </c>
      <c r="J1171" s="260">
        <v>1</v>
      </c>
      <c r="K1171" s="258"/>
      <c r="L1171" s="151"/>
      <c r="M1171" s="103"/>
      <c r="N1171" s="65">
        <v>1</v>
      </c>
      <c r="O1171" s="45">
        <f t="shared" si="666"/>
        <v>200</v>
      </c>
      <c r="P1171" s="151">
        <f t="shared" ref="P1171:P1175" si="699">G1171</f>
        <v>200</v>
      </c>
      <c r="Q1171" s="103">
        <f t="shared" si="667"/>
        <v>200</v>
      </c>
      <c r="R1171" s="103">
        <f t="shared" si="668"/>
        <v>200</v>
      </c>
      <c r="S1171" s="151">
        <f>O1171</f>
        <v>200</v>
      </c>
      <c r="T1171" s="151">
        <f t="shared" ref="T1171:V1172" si="700">P1171</f>
        <v>200</v>
      </c>
      <c r="U1171" s="151">
        <f t="shared" si="700"/>
        <v>200</v>
      </c>
      <c r="V1171" s="151">
        <f t="shared" si="700"/>
        <v>200</v>
      </c>
      <c r="W1171" s="151">
        <f>S1171</f>
        <v>200</v>
      </c>
      <c r="X1171" s="151">
        <f>T1171</f>
        <v>200</v>
      </c>
      <c r="Y1171" s="155" t="s">
        <v>2292</v>
      </c>
      <c r="Z1171" s="48" t="s">
        <v>2292</v>
      </c>
      <c r="AA1171" s="206"/>
    </row>
    <row r="1172" spans="1:27" s="29" customFormat="1" ht="18.75" customHeight="1" x14ac:dyDescent="0.3">
      <c r="A1172" s="335"/>
      <c r="B1172" s="334"/>
      <c r="C1172" s="206"/>
      <c r="D1172" s="206" t="s">
        <v>38</v>
      </c>
      <c r="E1172" s="34"/>
      <c r="F1172" s="35">
        <v>100</v>
      </c>
      <c r="G1172" s="258">
        <v>130</v>
      </c>
      <c r="H1172" s="258"/>
      <c r="I1172" s="48">
        <v>200</v>
      </c>
      <c r="J1172" s="260">
        <v>1</v>
      </c>
      <c r="K1172" s="258"/>
      <c r="L1172" s="151"/>
      <c r="M1172" s="103"/>
      <c r="N1172" s="65">
        <v>1</v>
      </c>
      <c r="O1172" s="45">
        <f t="shared" si="666"/>
        <v>130</v>
      </c>
      <c r="P1172" s="151">
        <f t="shared" si="699"/>
        <v>130</v>
      </c>
      <c r="Q1172" s="103">
        <f t="shared" si="667"/>
        <v>130</v>
      </c>
      <c r="R1172" s="103">
        <f t="shared" si="668"/>
        <v>130</v>
      </c>
      <c r="S1172" s="151">
        <f t="shared" ref="S1172:S1175" si="701">O1172</f>
        <v>130</v>
      </c>
      <c r="T1172" s="151">
        <f t="shared" si="700"/>
        <v>130</v>
      </c>
      <c r="U1172" s="151">
        <f t="shared" si="700"/>
        <v>130</v>
      </c>
      <c r="V1172" s="151">
        <f t="shared" si="700"/>
        <v>130</v>
      </c>
      <c r="W1172" s="151">
        <f>S1172</f>
        <v>130</v>
      </c>
      <c r="X1172" s="151">
        <f>T1172</f>
        <v>130</v>
      </c>
      <c r="Y1172" s="155" t="s">
        <v>2292</v>
      </c>
      <c r="Z1172" s="48" t="s">
        <v>2292</v>
      </c>
      <c r="AA1172" s="206"/>
    </row>
    <row r="1173" spans="1:27" s="29" customFormat="1" ht="43.5" customHeight="1" x14ac:dyDescent="0.3">
      <c r="A1173" s="335"/>
      <c r="B1173" s="334"/>
      <c r="C1173" s="206" t="s">
        <v>1565</v>
      </c>
      <c r="D1173" s="206" t="s">
        <v>1566</v>
      </c>
      <c r="E1173" s="34"/>
      <c r="F1173" s="35"/>
      <c r="G1173" s="258"/>
      <c r="H1173" s="258"/>
      <c r="I1173" s="48"/>
      <c r="J1173" s="260"/>
      <c r="K1173" s="258"/>
      <c r="L1173" s="151"/>
      <c r="M1173" s="103"/>
      <c r="N1173" s="65"/>
      <c r="O1173" s="45"/>
      <c r="P1173" s="151"/>
      <c r="Q1173" s="103"/>
      <c r="R1173" s="103"/>
      <c r="S1173" s="151"/>
      <c r="T1173" s="151"/>
      <c r="U1173" s="151"/>
      <c r="V1173" s="151"/>
      <c r="W1173" s="151"/>
      <c r="X1173" s="151"/>
      <c r="Y1173" s="151"/>
      <c r="Z1173" s="48"/>
      <c r="AA1173" s="36"/>
    </row>
    <row r="1174" spans="1:27" s="29" customFormat="1" ht="18.75" customHeight="1" x14ac:dyDescent="0.3">
      <c r="A1174" s="335"/>
      <c r="B1174" s="334"/>
      <c r="C1174" s="206"/>
      <c r="D1174" s="206" t="s">
        <v>37</v>
      </c>
      <c r="E1174" s="34">
        <v>100</v>
      </c>
      <c r="F1174" s="35">
        <v>60</v>
      </c>
      <c r="G1174" s="258">
        <v>100</v>
      </c>
      <c r="H1174" s="258"/>
      <c r="I1174" s="48">
        <v>120</v>
      </c>
      <c r="J1174" s="260">
        <v>1</v>
      </c>
      <c r="K1174" s="258"/>
      <c r="L1174" s="151"/>
      <c r="M1174" s="103"/>
      <c r="N1174" s="65">
        <v>1</v>
      </c>
      <c r="O1174" s="45">
        <f t="shared" si="666"/>
        <v>100</v>
      </c>
      <c r="P1174" s="151">
        <f t="shared" si="699"/>
        <v>100</v>
      </c>
      <c r="Q1174" s="103">
        <f t="shared" si="667"/>
        <v>100</v>
      </c>
      <c r="R1174" s="103">
        <f t="shared" si="668"/>
        <v>100</v>
      </c>
      <c r="S1174" s="151">
        <f t="shared" si="701"/>
        <v>100</v>
      </c>
      <c r="T1174" s="151">
        <f t="shared" ref="T1174:T1175" si="702">P1174</f>
        <v>100</v>
      </c>
      <c r="U1174" s="151">
        <f t="shared" ref="U1174:U1175" si="703">Q1174</f>
        <v>100</v>
      </c>
      <c r="V1174" s="151">
        <f t="shared" ref="V1174:V1175" si="704">R1174</f>
        <v>100</v>
      </c>
      <c r="W1174" s="151">
        <f>S1174</f>
        <v>100</v>
      </c>
      <c r="X1174" s="151">
        <f>T1174</f>
        <v>100</v>
      </c>
      <c r="Y1174" s="155" t="s">
        <v>2292</v>
      </c>
      <c r="Z1174" s="48" t="s">
        <v>2292</v>
      </c>
      <c r="AA1174" s="206"/>
    </row>
    <row r="1175" spans="1:27" s="29" customFormat="1" ht="18.75" customHeight="1" x14ac:dyDescent="0.3">
      <c r="A1175" s="326"/>
      <c r="B1175" s="333"/>
      <c r="C1175" s="206"/>
      <c r="D1175" s="206" t="s">
        <v>38</v>
      </c>
      <c r="E1175" s="34"/>
      <c r="F1175" s="35">
        <v>60</v>
      </c>
      <c r="G1175" s="258">
        <v>70</v>
      </c>
      <c r="H1175" s="258"/>
      <c r="I1175" s="48">
        <v>120</v>
      </c>
      <c r="J1175" s="260">
        <v>1</v>
      </c>
      <c r="K1175" s="258"/>
      <c r="L1175" s="151"/>
      <c r="M1175" s="103"/>
      <c r="N1175" s="65">
        <v>1</v>
      </c>
      <c r="O1175" s="45">
        <f t="shared" si="666"/>
        <v>70</v>
      </c>
      <c r="P1175" s="151">
        <f t="shared" si="699"/>
        <v>70</v>
      </c>
      <c r="Q1175" s="103">
        <f t="shared" si="667"/>
        <v>70</v>
      </c>
      <c r="R1175" s="103">
        <f t="shared" si="668"/>
        <v>70</v>
      </c>
      <c r="S1175" s="151">
        <f t="shared" si="701"/>
        <v>70</v>
      </c>
      <c r="T1175" s="151">
        <f t="shared" si="702"/>
        <v>70</v>
      </c>
      <c r="U1175" s="151">
        <f t="shared" si="703"/>
        <v>70</v>
      </c>
      <c r="V1175" s="151">
        <f t="shared" si="704"/>
        <v>70</v>
      </c>
      <c r="W1175" s="151">
        <f>S1175</f>
        <v>70</v>
      </c>
      <c r="X1175" s="151">
        <f>T1175</f>
        <v>70</v>
      </c>
      <c r="Y1175" s="155" t="s">
        <v>2292</v>
      </c>
      <c r="Z1175" s="48" t="s">
        <v>2292</v>
      </c>
      <c r="AA1175" s="206"/>
    </row>
    <row r="1176" spans="1:27" s="29" customFormat="1" ht="18.75" customHeight="1" x14ac:dyDescent="0.3">
      <c r="A1176" s="211">
        <v>4</v>
      </c>
      <c r="B1176" s="329" t="s">
        <v>1567</v>
      </c>
      <c r="C1176" s="330"/>
      <c r="D1176" s="331"/>
      <c r="E1176" s="34">
        <v>150</v>
      </c>
      <c r="F1176" s="35">
        <v>562.5</v>
      </c>
      <c r="G1176" s="258">
        <v>680</v>
      </c>
      <c r="H1176" s="258">
        <v>500</v>
      </c>
      <c r="I1176" s="48">
        <v>1125</v>
      </c>
      <c r="J1176" s="260">
        <v>1</v>
      </c>
      <c r="K1176" s="258">
        <v>1170</v>
      </c>
      <c r="L1176" s="151">
        <v>1462.5</v>
      </c>
      <c r="M1176" s="103">
        <v>1755</v>
      </c>
      <c r="N1176" s="65">
        <v>1</v>
      </c>
      <c r="O1176" s="45">
        <f t="shared" si="666"/>
        <v>680</v>
      </c>
      <c r="P1176" s="151">
        <v>1462.5</v>
      </c>
      <c r="Q1176" s="103">
        <f t="shared" si="667"/>
        <v>1462.5</v>
      </c>
      <c r="R1176" s="103">
        <f t="shared" si="668"/>
        <v>1462.5</v>
      </c>
      <c r="S1176" s="151">
        <f>P1176*0.6</f>
        <v>877.5</v>
      </c>
      <c r="T1176" s="151">
        <f t="shared" ref="T1176:V1179" si="705">Q1176*0.6</f>
        <v>877.5</v>
      </c>
      <c r="U1176" s="151">
        <f t="shared" si="705"/>
        <v>877.5</v>
      </c>
      <c r="V1176" s="151">
        <f t="shared" si="705"/>
        <v>526.5</v>
      </c>
      <c r="W1176" s="151">
        <f t="shared" ref="W1176:X1179" si="706">T1176*0.6</f>
        <v>526.5</v>
      </c>
      <c r="X1176" s="151">
        <f t="shared" si="706"/>
        <v>526.5</v>
      </c>
      <c r="Y1176" s="151">
        <f t="shared" ref="Y1176:Y1190" si="707">S1176</f>
        <v>877.5</v>
      </c>
      <c r="Z1176" s="48" t="s">
        <v>3341</v>
      </c>
      <c r="AA1176" s="206" t="s">
        <v>3224</v>
      </c>
    </row>
    <row r="1177" spans="1:27" s="29" customFormat="1" ht="18.75" customHeight="1" x14ac:dyDescent="0.3">
      <c r="A1177" s="211">
        <v>5</v>
      </c>
      <c r="B1177" s="329" t="s">
        <v>1568</v>
      </c>
      <c r="C1177" s="330"/>
      <c r="D1177" s="331"/>
      <c r="E1177" s="34">
        <v>100</v>
      </c>
      <c r="F1177" s="35">
        <v>60</v>
      </c>
      <c r="G1177" s="258">
        <v>100</v>
      </c>
      <c r="H1177" s="258">
        <v>300</v>
      </c>
      <c r="I1177" s="48">
        <v>120</v>
      </c>
      <c r="J1177" s="260">
        <v>1</v>
      </c>
      <c r="K1177" s="258">
        <v>124.8</v>
      </c>
      <c r="L1177" s="151">
        <v>1462.5</v>
      </c>
      <c r="M1177" s="103">
        <v>187.2</v>
      </c>
      <c r="N1177" s="65">
        <v>1</v>
      </c>
      <c r="O1177" s="45">
        <f t="shared" si="666"/>
        <v>100</v>
      </c>
      <c r="P1177" s="151">
        <v>1000</v>
      </c>
      <c r="Q1177" s="103">
        <f t="shared" si="667"/>
        <v>1000</v>
      </c>
      <c r="R1177" s="103">
        <f t="shared" si="668"/>
        <v>1000</v>
      </c>
      <c r="S1177" s="151">
        <f t="shared" ref="S1177:S1179" si="708">P1177*0.6</f>
        <v>600</v>
      </c>
      <c r="T1177" s="151">
        <f t="shared" si="705"/>
        <v>600</v>
      </c>
      <c r="U1177" s="151">
        <f t="shared" si="705"/>
        <v>600</v>
      </c>
      <c r="V1177" s="151">
        <f t="shared" si="705"/>
        <v>360</v>
      </c>
      <c r="W1177" s="151">
        <f t="shared" si="706"/>
        <v>360</v>
      </c>
      <c r="X1177" s="151">
        <f t="shared" si="706"/>
        <v>360</v>
      </c>
      <c r="Y1177" s="151">
        <f t="shared" si="707"/>
        <v>600</v>
      </c>
      <c r="Z1177" s="48" t="s">
        <v>3341</v>
      </c>
      <c r="AA1177" s="206" t="s">
        <v>3224</v>
      </c>
    </row>
    <row r="1178" spans="1:27" s="29" customFormat="1" ht="18.75" customHeight="1" x14ac:dyDescent="0.3">
      <c r="A1178" s="211">
        <v>6</v>
      </c>
      <c r="B1178" s="329" t="s">
        <v>1569</v>
      </c>
      <c r="C1178" s="330"/>
      <c r="D1178" s="331"/>
      <c r="E1178" s="34"/>
      <c r="F1178" s="35">
        <v>60</v>
      </c>
      <c r="G1178" s="258">
        <v>80</v>
      </c>
      <c r="H1178" s="258">
        <v>300</v>
      </c>
      <c r="I1178" s="48">
        <v>120</v>
      </c>
      <c r="J1178" s="260">
        <v>1</v>
      </c>
      <c r="K1178" s="258">
        <v>124.8</v>
      </c>
      <c r="L1178" s="151">
        <v>1462.5</v>
      </c>
      <c r="M1178" s="103">
        <v>187.2</v>
      </c>
      <c r="N1178" s="65">
        <v>1</v>
      </c>
      <c r="O1178" s="45">
        <f t="shared" si="666"/>
        <v>80</v>
      </c>
      <c r="P1178" s="151">
        <v>1000</v>
      </c>
      <c r="Q1178" s="103">
        <f t="shared" si="667"/>
        <v>1000</v>
      </c>
      <c r="R1178" s="103">
        <f t="shared" si="668"/>
        <v>1000</v>
      </c>
      <c r="S1178" s="151">
        <f t="shared" si="708"/>
        <v>600</v>
      </c>
      <c r="T1178" s="151">
        <f t="shared" si="705"/>
        <v>600</v>
      </c>
      <c r="U1178" s="151">
        <f t="shared" si="705"/>
        <v>600</v>
      </c>
      <c r="V1178" s="151">
        <f t="shared" si="705"/>
        <v>360</v>
      </c>
      <c r="W1178" s="151">
        <f t="shared" si="706"/>
        <v>360</v>
      </c>
      <c r="X1178" s="151">
        <f t="shared" si="706"/>
        <v>360</v>
      </c>
      <c r="Y1178" s="151">
        <f t="shared" si="707"/>
        <v>600</v>
      </c>
      <c r="Z1178" s="48" t="s">
        <v>3341</v>
      </c>
      <c r="AA1178" s="36" t="s">
        <v>108</v>
      </c>
    </row>
    <row r="1179" spans="1:27" s="29" customFormat="1" ht="18.75" customHeight="1" x14ac:dyDescent="0.3">
      <c r="A1179" s="211">
        <v>7</v>
      </c>
      <c r="B1179" s="329" t="s">
        <v>1570</v>
      </c>
      <c r="C1179" s="330"/>
      <c r="D1179" s="331"/>
      <c r="E1179" s="34">
        <v>100</v>
      </c>
      <c r="F1179" s="35">
        <v>65</v>
      </c>
      <c r="G1179" s="258">
        <v>100</v>
      </c>
      <c r="H1179" s="258">
        <v>150</v>
      </c>
      <c r="I1179" s="48">
        <v>130</v>
      </c>
      <c r="J1179" s="260">
        <v>1</v>
      </c>
      <c r="K1179" s="258">
        <v>135.19999999999999</v>
      </c>
      <c r="L1179" s="151">
        <v>1462.5</v>
      </c>
      <c r="M1179" s="103">
        <v>202.8</v>
      </c>
      <c r="N1179" s="65">
        <v>1</v>
      </c>
      <c r="O1179" s="45">
        <f t="shared" si="666"/>
        <v>100</v>
      </c>
      <c r="P1179" s="151">
        <v>1000</v>
      </c>
      <c r="Q1179" s="103">
        <f t="shared" si="667"/>
        <v>1000</v>
      </c>
      <c r="R1179" s="103">
        <f t="shared" si="668"/>
        <v>1000</v>
      </c>
      <c r="S1179" s="151">
        <f t="shared" si="708"/>
        <v>600</v>
      </c>
      <c r="T1179" s="151">
        <f t="shared" si="705"/>
        <v>600</v>
      </c>
      <c r="U1179" s="151">
        <f t="shared" si="705"/>
        <v>600</v>
      </c>
      <c r="V1179" s="151">
        <f t="shared" si="705"/>
        <v>360</v>
      </c>
      <c r="W1179" s="151">
        <f t="shared" si="706"/>
        <v>360</v>
      </c>
      <c r="X1179" s="151">
        <f t="shared" si="706"/>
        <v>360</v>
      </c>
      <c r="Y1179" s="151">
        <f t="shared" si="707"/>
        <v>600</v>
      </c>
      <c r="Z1179" s="48" t="s">
        <v>3341</v>
      </c>
      <c r="AA1179" s="206" t="s">
        <v>3224</v>
      </c>
    </row>
    <row r="1180" spans="1:27" s="29" customFormat="1" ht="18.75" customHeight="1" x14ac:dyDescent="0.3">
      <c r="A1180" s="211">
        <v>8</v>
      </c>
      <c r="B1180" s="329" t="s">
        <v>3059</v>
      </c>
      <c r="C1180" s="330"/>
      <c r="D1180" s="331"/>
      <c r="E1180" s="34">
        <v>90</v>
      </c>
      <c r="F1180" s="35">
        <v>50</v>
      </c>
      <c r="G1180" s="258">
        <v>90</v>
      </c>
      <c r="H1180" s="258">
        <v>100</v>
      </c>
      <c r="I1180" s="48">
        <v>100</v>
      </c>
      <c r="J1180" s="260">
        <v>1</v>
      </c>
      <c r="K1180" s="258">
        <v>104</v>
      </c>
      <c r="L1180" s="151">
        <v>130</v>
      </c>
      <c r="M1180" s="103">
        <v>156</v>
      </c>
      <c r="N1180" s="65">
        <v>1</v>
      </c>
      <c r="O1180" s="45">
        <f t="shared" ref="O1180:O1249" si="709">G1180*N1180</f>
        <v>90</v>
      </c>
      <c r="P1180" s="151">
        <v>130</v>
      </c>
      <c r="Q1180" s="103">
        <f t="shared" ref="Q1180:Q1249" si="710">P1180</f>
        <v>130</v>
      </c>
      <c r="R1180" s="103">
        <f t="shared" ref="R1180:R1249" si="711">P1180</f>
        <v>130</v>
      </c>
      <c r="S1180" s="151">
        <v>100</v>
      </c>
      <c r="T1180" s="151">
        <v>100</v>
      </c>
      <c r="U1180" s="151">
        <v>100</v>
      </c>
      <c r="V1180" s="151">
        <v>100</v>
      </c>
      <c r="W1180" s="151">
        <v>100</v>
      </c>
      <c r="X1180" s="151">
        <v>100</v>
      </c>
      <c r="Y1180" s="151">
        <f t="shared" si="707"/>
        <v>100</v>
      </c>
      <c r="Z1180" s="48" t="s">
        <v>3341</v>
      </c>
      <c r="AA1180" s="206" t="s">
        <v>3226</v>
      </c>
    </row>
    <row r="1181" spans="1:27" s="29" customFormat="1" ht="18.75" customHeight="1" x14ac:dyDescent="0.3">
      <c r="A1181" s="211">
        <v>9</v>
      </c>
      <c r="B1181" s="329" t="s">
        <v>2550</v>
      </c>
      <c r="C1181" s="330"/>
      <c r="D1181" s="331"/>
      <c r="E1181" s="34">
        <v>80</v>
      </c>
      <c r="F1181" s="35">
        <v>40</v>
      </c>
      <c r="G1181" s="258">
        <v>80</v>
      </c>
      <c r="H1181" s="258">
        <v>90</v>
      </c>
      <c r="I1181" s="48">
        <v>80</v>
      </c>
      <c r="J1181" s="260">
        <v>1</v>
      </c>
      <c r="K1181" s="258">
        <v>83.2</v>
      </c>
      <c r="L1181" s="151">
        <v>130</v>
      </c>
      <c r="M1181" s="103">
        <v>124.8</v>
      </c>
      <c r="N1181" s="65">
        <v>1</v>
      </c>
      <c r="O1181" s="45">
        <f t="shared" si="709"/>
        <v>80</v>
      </c>
      <c r="P1181" s="151">
        <v>130</v>
      </c>
      <c r="Q1181" s="103">
        <f t="shared" si="710"/>
        <v>130</v>
      </c>
      <c r="R1181" s="103">
        <f t="shared" si="711"/>
        <v>130</v>
      </c>
      <c r="S1181" s="151">
        <v>90</v>
      </c>
      <c r="T1181" s="151">
        <v>90</v>
      </c>
      <c r="U1181" s="151">
        <v>90</v>
      </c>
      <c r="V1181" s="151">
        <v>90</v>
      </c>
      <c r="W1181" s="151">
        <v>90</v>
      </c>
      <c r="X1181" s="151">
        <v>90</v>
      </c>
      <c r="Y1181" s="151">
        <f t="shared" si="707"/>
        <v>90</v>
      </c>
      <c r="Z1181" s="48" t="s">
        <v>3341</v>
      </c>
      <c r="AA1181" s="206" t="s">
        <v>3224</v>
      </c>
    </row>
    <row r="1182" spans="1:27" s="29" customFormat="1" ht="18.75" customHeight="1" x14ac:dyDescent="0.3">
      <c r="A1182" s="211">
        <v>10</v>
      </c>
      <c r="B1182" s="329" t="s">
        <v>350</v>
      </c>
      <c r="C1182" s="330"/>
      <c r="D1182" s="331"/>
      <c r="E1182" s="34">
        <v>50</v>
      </c>
      <c r="F1182" s="35">
        <v>25</v>
      </c>
      <c r="G1182" s="258">
        <v>50</v>
      </c>
      <c r="H1182" s="258">
        <v>80</v>
      </c>
      <c r="I1182" s="48">
        <v>50</v>
      </c>
      <c r="J1182" s="260">
        <v>1</v>
      </c>
      <c r="K1182" s="258">
        <v>60</v>
      </c>
      <c r="L1182" s="151">
        <v>130</v>
      </c>
      <c r="M1182" s="103">
        <v>100</v>
      </c>
      <c r="N1182" s="65">
        <v>1</v>
      </c>
      <c r="O1182" s="45">
        <f t="shared" si="709"/>
        <v>50</v>
      </c>
      <c r="P1182" s="151">
        <v>130</v>
      </c>
      <c r="Q1182" s="103">
        <f t="shared" si="710"/>
        <v>130</v>
      </c>
      <c r="R1182" s="103">
        <f t="shared" si="711"/>
        <v>130</v>
      </c>
      <c r="S1182" s="151">
        <v>80</v>
      </c>
      <c r="T1182" s="151">
        <v>80</v>
      </c>
      <c r="U1182" s="151">
        <v>80</v>
      </c>
      <c r="V1182" s="151">
        <v>80</v>
      </c>
      <c r="W1182" s="151">
        <v>80</v>
      </c>
      <c r="X1182" s="151">
        <v>80</v>
      </c>
      <c r="Y1182" s="151">
        <f t="shared" si="707"/>
        <v>80</v>
      </c>
      <c r="Z1182" s="48" t="s">
        <v>3341</v>
      </c>
      <c r="AA1182" s="206" t="s">
        <v>3224</v>
      </c>
    </row>
    <row r="1183" spans="1:27" s="29" customFormat="1" ht="38.25" customHeight="1" x14ac:dyDescent="0.3">
      <c r="A1183" s="325">
        <v>11</v>
      </c>
      <c r="B1183" s="332" t="s">
        <v>3227</v>
      </c>
      <c r="C1183" s="206" t="s">
        <v>3228</v>
      </c>
      <c r="D1183" s="206" t="s">
        <v>3229</v>
      </c>
      <c r="E1183" s="34"/>
      <c r="F1183" s="35"/>
      <c r="G1183" s="258"/>
      <c r="H1183" s="258">
        <v>240</v>
      </c>
      <c r="I1183" s="48"/>
      <c r="J1183" s="260"/>
      <c r="K1183" s="258">
        <v>720</v>
      </c>
      <c r="L1183" s="151">
        <v>900</v>
      </c>
      <c r="M1183" s="103">
        <v>1080</v>
      </c>
      <c r="N1183" s="65"/>
      <c r="O1183" s="45"/>
      <c r="P1183" s="151">
        <v>900</v>
      </c>
      <c r="Q1183" s="103">
        <f t="shared" si="710"/>
        <v>900</v>
      </c>
      <c r="R1183" s="103">
        <f t="shared" si="711"/>
        <v>900</v>
      </c>
      <c r="S1183" s="151">
        <f>P1183*0.6</f>
        <v>540</v>
      </c>
      <c r="T1183" s="151">
        <f t="shared" ref="T1183:V1196" si="712">Q1183*0.6</f>
        <v>540</v>
      </c>
      <c r="U1183" s="151">
        <f t="shared" si="712"/>
        <v>540</v>
      </c>
      <c r="V1183" s="151">
        <f t="shared" si="712"/>
        <v>324</v>
      </c>
      <c r="W1183" s="151">
        <f t="shared" ref="W1183:X1190" si="713">T1183*0.6</f>
        <v>324</v>
      </c>
      <c r="X1183" s="151">
        <f t="shared" si="713"/>
        <v>324</v>
      </c>
      <c r="Y1183" s="151">
        <f t="shared" si="707"/>
        <v>540</v>
      </c>
      <c r="Z1183" s="48" t="s">
        <v>108</v>
      </c>
      <c r="AA1183" s="206" t="s">
        <v>3204</v>
      </c>
    </row>
    <row r="1184" spans="1:27" s="29" customFormat="1" ht="34.5" customHeight="1" x14ac:dyDescent="0.3">
      <c r="A1184" s="326"/>
      <c r="B1184" s="333"/>
      <c r="C1184" s="206" t="s">
        <v>3229</v>
      </c>
      <c r="D1184" s="206" t="s">
        <v>199</v>
      </c>
      <c r="E1184" s="34"/>
      <c r="F1184" s="35"/>
      <c r="G1184" s="258"/>
      <c r="H1184" s="258">
        <v>200</v>
      </c>
      <c r="I1184" s="48"/>
      <c r="J1184" s="260"/>
      <c r="K1184" s="258">
        <v>640</v>
      </c>
      <c r="L1184" s="151">
        <v>800</v>
      </c>
      <c r="M1184" s="103">
        <v>960</v>
      </c>
      <c r="N1184" s="65"/>
      <c r="O1184" s="45"/>
      <c r="P1184" s="151">
        <v>800</v>
      </c>
      <c r="Q1184" s="103">
        <f t="shared" si="710"/>
        <v>800</v>
      </c>
      <c r="R1184" s="103">
        <f t="shared" si="711"/>
        <v>800</v>
      </c>
      <c r="S1184" s="151">
        <f t="shared" ref="S1184:S1196" si="714">P1184*0.6</f>
        <v>480</v>
      </c>
      <c r="T1184" s="151">
        <f t="shared" si="712"/>
        <v>480</v>
      </c>
      <c r="U1184" s="151">
        <f t="shared" si="712"/>
        <v>480</v>
      </c>
      <c r="V1184" s="151">
        <f t="shared" si="712"/>
        <v>288</v>
      </c>
      <c r="W1184" s="151">
        <f t="shared" si="713"/>
        <v>288</v>
      </c>
      <c r="X1184" s="151">
        <f t="shared" si="713"/>
        <v>288</v>
      </c>
      <c r="Y1184" s="151">
        <f t="shared" si="707"/>
        <v>480</v>
      </c>
      <c r="Z1184" s="48" t="s">
        <v>108</v>
      </c>
      <c r="AA1184" s="206" t="s">
        <v>3204</v>
      </c>
    </row>
    <row r="1185" spans="1:27" s="29" customFormat="1" ht="18.75" customHeight="1" x14ac:dyDescent="0.3">
      <c r="A1185" s="325">
        <v>12</v>
      </c>
      <c r="B1185" s="332" t="s">
        <v>3230</v>
      </c>
      <c r="C1185" s="195" t="s">
        <v>3231</v>
      </c>
      <c r="D1185" s="206" t="s">
        <v>3232</v>
      </c>
      <c r="E1185" s="34"/>
      <c r="F1185" s="35"/>
      <c r="G1185" s="258"/>
      <c r="H1185" s="258">
        <v>200</v>
      </c>
      <c r="I1185" s="48"/>
      <c r="J1185" s="260"/>
      <c r="K1185" s="258">
        <v>640</v>
      </c>
      <c r="L1185" s="151">
        <v>800</v>
      </c>
      <c r="M1185" s="103">
        <v>960</v>
      </c>
      <c r="N1185" s="65"/>
      <c r="O1185" s="45"/>
      <c r="P1185" s="151">
        <v>800</v>
      </c>
      <c r="Q1185" s="103">
        <f t="shared" si="710"/>
        <v>800</v>
      </c>
      <c r="R1185" s="103">
        <f t="shared" si="711"/>
        <v>800</v>
      </c>
      <c r="S1185" s="151">
        <f t="shared" si="714"/>
        <v>480</v>
      </c>
      <c r="T1185" s="151">
        <f t="shared" si="712"/>
        <v>480</v>
      </c>
      <c r="U1185" s="151">
        <f t="shared" si="712"/>
        <v>480</v>
      </c>
      <c r="V1185" s="151">
        <f t="shared" si="712"/>
        <v>288</v>
      </c>
      <c r="W1185" s="151">
        <f t="shared" si="713"/>
        <v>288</v>
      </c>
      <c r="X1185" s="151">
        <f t="shared" si="713"/>
        <v>288</v>
      </c>
      <c r="Y1185" s="151">
        <f t="shared" si="707"/>
        <v>480</v>
      </c>
      <c r="Z1185" s="48" t="s">
        <v>108</v>
      </c>
      <c r="AA1185" s="206" t="s">
        <v>3204</v>
      </c>
    </row>
    <row r="1186" spans="1:27" s="84" customFormat="1" ht="18.75" customHeight="1" x14ac:dyDescent="0.3">
      <c r="A1186" s="335"/>
      <c r="B1186" s="334"/>
      <c r="C1186" s="219" t="s">
        <v>3426</v>
      </c>
      <c r="D1186" s="212"/>
      <c r="E1186" s="158"/>
      <c r="F1186" s="149"/>
      <c r="G1186" s="261"/>
      <c r="H1186" s="261">
        <v>180</v>
      </c>
      <c r="I1186" s="155"/>
      <c r="J1186" s="250"/>
      <c r="K1186" s="261"/>
      <c r="L1186" s="151"/>
      <c r="M1186" s="151"/>
      <c r="N1186" s="239"/>
      <c r="O1186" s="45"/>
      <c r="P1186" s="151">
        <f>P1185-G1185+G1186</f>
        <v>800</v>
      </c>
      <c r="Q1186" s="151">
        <f t="shared" si="710"/>
        <v>800</v>
      </c>
      <c r="R1186" s="151">
        <f t="shared" si="711"/>
        <v>800</v>
      </c>
      <c r="S1186" s="151">
        <f t="shared" si="714"/>
        <v>480</v>
      </c>
      <c r="T1186" s="151">
        <f t="shared" si="712"/>
        <v>480</v>
      </c>
      <c r="U1186" s="151">
        <f t="shared" si="712"/>
        <v>480</v>
      </c>
      <c r="V1186" s="151">
        <f t="shared" si="712"/>
        <v>288</v>
      </c>
      <c r="W1186" s="151">
        <f t="shared" si="713"/>
        <v>288</v>
      </c>
      <c r="X1186" s="151">
        <f t="shared" si="713"/>
        <v>288</v>
      </c>
      <c r="Y1186" s="151">
        <f t="shared" si="707"/>
        <v>480</v>
      </c>
      <c r="Z1186" s="155" t="s">
        <v>605</v>
      </c>
      <c r="AA1186" s="78"/>
    </row>
    <row r="1187" spans="1:27" s="29" customFormat="1" ht="18.75" customHeight="1" x14ac:dyDescent="0.3">
      <c r="A1187" s="335"/>
      <c r="B1187" s="334"/>
      <c r="C1187" s="219" t="s">
        <v>3427</v>
      </c>
      <c r="D1187" s="195"/>
      <c r="E1187" s="34"/>
      <c r="F1187" s="35"/>
      <c r="G1187" s="258"/>
      <c r="H1187" s="258">
        <v>500</v>
      </c>
      <c r="I1187" s="48"/>
      <c r="J1187" s="260"/>
      <c r="K1187" s="258"/>
      <c r="L1187" s="151"/>
      <c r="M1187" s="103"/>
      <c r="N1187" s="65"/>
      <c r="O1187" s="45"/>
      <c r="P1187" s="151">
        <v>800</v>
      </c>
      <c r="Q1187" s="103">
        <f t="shared" si="710"/>
        <v>800</v>
      </c>
      <c r="R1187" s="103">
        <f t="shared" si="711"/>
        <v>800</v>
      </c>
      <c r="S1187" s="151">
        <f t="shared" si="714"/>
        <v>480</v>
      </c>
      <c r="T1187" s="151">
        <f t="shared" si="712"/>
        <v>480</v>
      </c>
      <c r="U1187" s="151">
        <f t="shared" si="712"/>
        <v>480</v>
      </c>
      <c r="V1187" s="151">
        <f t="shared" si="712"/>
        <v>288</v>
      </c>
      <c r="W1187" s="151">
        <f t="shared" si="713"/>
        <v>288</v>
      </c>
      <c r="X1187" s="151">
        <f t="shared" si="713"/>
        <v>288</v>
      </c>
      <c r="Y1187" s="151">
        <f t="shared" si="707"/>
        <v>480</v>
      </c>
      <c r="Z1187" s="155" t="s">
        <v>605</v>
      </c>
      <c r="AA1187" s="206"/>
    </row>
    <row r="1188" spans="1:27" s="29" customFormat="1" ht="18.75" customHeight="1" x14ac:dyDescent="0.3">
      <c r="A1188" s="335"/>
      <c r="B1188" s="334"/>
      <c r="C1188" s="219" t="s">
        <v>3428</v>
      </c>
      <c r="D1188" s="195"/>
      <c r="E1188" s="34"/>
      <c r="F1188" s="35"/>
      <c r="G1188" s="258"/>
      <c r="H1188" s="258">
        <v>300</v>
      </c>
      <c r="I1188" s="48"/>
      <c r="J1188" s="260"/>
      <c r="K1188" s="258"/>
      <c r="L1188" s="151"/>
      <c r="M1188" s="103"/>
      <c r="N1188" s="65"/>
      <c r="O1188" s="45"/>
      <c r="P1188" s="151">
        <v>800</v>
      </c>
      <c r="Q1188" s="103">
        <f t="shared" si="710"/>
        <v>800</v>
      </c>
      <c r="R1188" s="103">
        <f t="shared" si="711"/>
        <v>800</v>
      </c>
      <c r="S1188" s="151">
        <f t="shared" si="714"/>
        <v>480</v>
      </c>
      <c r="T1188" s="151">
        <f t="shared" si="712"/>
        <v>480</v>
      </c>
      <c r="U1188" s="151">
        <f t="shared" si="712"/>
        <v>480</v>
      </c>
      <c r="V1188" s="151">
        <f t="shared" si="712"/>
        <v>288</v>
      </c>
      <c r="W1188" s="151">
        <f t="shared" si="713"/>
        <v>288</v>
      </c>
      <c r="X1188" s="151">
        <f t="shared" si="713"/>
        <v>288</v>
      </c>
      <c r="Y1188" s="151">
        <f t="shared" si="707"/>
        <v>480</v>
      </c>
      <c r="Z1188" s="155" t="s">
        <v>605</v>
      </c>
      <c r="AA1188" s="206"/>
    </row>
    <row r="1189" spans="1:27" s="29" customFormat="1" ht="18.75" customHeight="1" x14ac:dyDescent="0.3">
      <c r="A1189" s="326"/>
      <c r="B1189" s="333"/>
      <c r="C1189" s="219" t="s">
        <v>3429</v>
      </c>
      <c r="D1189" s="195"/>
      <c r="E1189" s="34"/>
      <c r="F1189" s="35"/>
      <c r="G1189" s="258"/>
      <c r="H1189" s="258">
        <v>200</v>
      </c>
      <c r="I1189" s="48"/>
      <c r="J1189" s="260"/>
      <c r="K1189" s="258"/>
      <c r="L1189" s="151"/>
      <c r="M1189" s="103"/>
      <c r="N1189" s="65"/>
      <c r="O1189" s="45"/>
      <c r="P1189" s="151">
        <v>800</v>
      </c>
      <c r="Q1189" s="103">
        <f t="shared" si="710"/>
        <v>800</v>
      </c>
      <c r="R1189" s="103">
        <f t="shared" si="711"/>
        <v>800</v>
      </c>
      <c r="S1189" s="151">
        <f t="shared" si="714"/>
        <v>480</v>
      </c>
      <c r="T1189" s="151">
        <f t="shared" si="712"/>
        <v>480</v>
      </c>
      <c r="U1189" s="151">
        <f t="shared" si="712"/>
        <v>480</v>
      </c>
      <c r="V1189" s="151">
        <f t="shared" si="712"/>
        <v>288</v>
      </c>
      <c r="W1189" s="151">
        <f t="shared" si="713"/>
        <v>288</v>
      </c>
      <c r="X1189" s="151">
        <f t="shared" si="713"/>
        <v>288</v>
      </c>
      <c r="Y1189" s="151">
        <f t="shared" si="707"/>
        <v>480</v>
      </c>
      <c r="Z1189" s="155" t="s">
        <v>605</v>
      </c>
      <c r="AA1189" s="206"/>
    </row>
    <row r="1190" spans="1:27" s="29" customFormat="1" ht="18.75" customHeight="1" x14ac:dyDescent="0.3">
      <c r="A1190" s="211">
        <v>13</v>
      </c>
      <c r="B1190" s="329" t="s">
        <v>3233</v>
      </c>
      <c r="C1190" s="330"/>
      <c r="D1190" s="331"/>
      <c r="E1190" s="34"/>
      <c r="F1190" s="35"/>
      <c r="G1190" s="258"/>
      <c r="H1190" s="258">
        <v>180</v>
      </c>
      <c r="I1190" s="48"/>
      <c r="J1190" s="260"/>
      <c r="K1190" s="258">
        <v>240</v>
      </c>
      <c r="L1190" s="151">
        <v>300</v>
      </c>
      <c r="M1190" s="103">
        <v>360</v>
      </c>
      <c r="N1190" s="65"/>
      <c r="O1190" s="45"/>
      <c r="P1190" s="151">
        <v>300</v>
      </c>
      <c r="Q1190" s="103">
        <f t="shared" si="710"/>
        <v>300</v>
      </c>
      <c r="R1190" s="103">
        <f t="shared" si="711"/>
        <v>300</v>
      </c>
      <c r="S1190" s="151">
        <f t="shared" si="714"/>
        <v>180</v>
      </c>
      <c r="T1190" s="151">
        <f t="shared" si="712"/>
        <v>180</v>
      </c>
      <c r="U1190" s="151">
        <f t="shared" si="712"/>
        <v>180</v>
      </c>
      <c r="V1190" s="151">
        <f t="shared" si="712"/>
        <v>108</v>
      </c>
      <c r="W1190" s="151">
        <f t="shared" si="713"/>
        <v>108</v>
      </c>
      <c r="X1190" s="151">
        <f t="shared" si="713"/>
        <v>108</v>
      </c>
      <c r="Y1190" s="151">
        <f t="shared" si="707"/>
        <v>180</v>
      </c>
      <c r="Z1190" s="48" t="s">
        <v>108</v>
      </c>
      <c r="AA1190" s="206" t="s">
        <v>3204</v>
      </c>
    </row>
    <row r="1191" spans="1:27" s="29" customFormat="1" ht="18.75" customHeight="1" x14ac:dyDescent="0.3">
      <c r="A1191" s="211">
        <v>14</v>
      </c>
      <c r="B1191" s="329" t="s">
        <v>3433</v>
      </c>
      <c r="C1191" s="330"/>
      <c r="D1191" s="331"/>
      <c r="E1191" s="34"/>
      <c r="F1191" s="35"/>
      <c r="G1191" s="258"/>
      <c r="H1191" s="258"/>
      <c r="I1191" s="48"/>
      <c r="J1191" s="260"/>
      <c r="K1191" s="258"/>
      <c r="L1191" s="151"/>
      <c r="M1191" s="103"/>
      <c r="N1191" s="65"/>
      <c r="O1191" s="45"/>
      <c r="P1191" s="151"/>
      <c r="Q1191" s="103"/>
      <c r="R1191" s="103"/>
      <c r="S1191" s="151"/>
      <c r="T1191" s="151"/>
      <c r="U1191" s="151"/>
      <c r="V1191" s="151"/>
      <c r="W1191" s="151"/>
      <c r="X1191" s="151"/>
      <c r="Y1191" s="151"/>
      <c r="Z1191" s="48"/>
      <c r="AA1191" s="206"/>
    </row>
    <row r="1192" spans="1:27" s="84" customFormat="1" ht="37.5" x14ac:dyDescent="0.3">
      <c r="A1192" s="222">
        <v>14.1</v>
      </c>
      <c r="B1192" s="78" t="s">
        <v>3234</v>
      </c>
      <c r="C1192" s="78" t="s">
        <v>3235</v>
      </c>
      <c r="D1192" s="78" t="s">
        <v>3430</v>
      </c>
      <c r="E1192" s="158"/>
      <c r="F1192" s="149"/>
      <c r="G1192" s="261"/>
      <c r="H1192" s="261">
        <v>250</v>
      </c>
      <c r="I1192" s="155"/>
      <c r="J1192" s="250"/>
      <c r="K1192" s="261">
        <v>640</v>
      </c>
      <c r="L1192" s="151">
        <v>800</v>
      </c>
      <c r="M1192" s="151">
        <v>960</v>
      </c>
      <c r="N1192" s="239"/>
      <c r="O1192" s="45"/>
      <c r="P1192" s="151">
        <v>800</v>
      </c>
      <c r="Q1192" s="151">
        <f t="shared" si="710"/>
        <v>800</v>
      </c>
      <c r="R1192" s="151">
        <f t="shared" si="711"/>
        <v>800</v>
      </c>
      <c r="S1192" s="151">
        <f t="shared" si="714"/>
        <v>480</v>
      </c>
      <c r="T1192" s="151">
        <f t="shared" si="712"/>
        <v>480</v>
      </c>
      <c r="U1192" s="151">
        <f t="shared" si="712"/>
        <v>480</v>
      </c>
      <c r="V1192" s="151">
        <f t="shared" si="712"/>
        <v>288</v>
      </c>
      <c r="W1192" s="151">
        <f t="shared" ref="W1192:X1196" si="715">T1192*0.6</f>
        <v>288</v>
      </c>
      <c r="X1192" s="151">
        <f t="shared" si="715"/>
        <v>288</v>
      </c>
      <c r="Y1192" s="151">
        <f t="shared" ref="Y1192:Y1200" si="716">S1192</f>
        <v>480</v>
      </c>
      <c r="Z1192" s="155" t="s">
        <v>3411</v>
      </c>
      <c r="AA1192" s="78" t="s">
        <v>3204</v>
      </c>
    </row>
    <row r="1193" spans="1:27" s="84" customFormat="1" ht="37.5" x14ac:dyDescent="0.3">
      <c r="A1193" s="408">
        <v>14.2</v>
      </c>
      <c r="B1193" s="410" t="s">
        <v>3237</v>
      </c>
      <c r="C1193" s="78" t="s">
        <v>3229</v>
      </c>
      <c r="D1193" s="78" t="s">
        <v>3431</v>
      </c>
      <c r="E1193" s="158"/>
      <c r="F1193" s="149"/>
      <c r="G1193" s="261"/>
      <c r="H1193" s="261">
        <v>250</v>
      </c>
      <c r="I1193" s="155"/>
      <c r="J1193" s="250"/>
      <c r="K1193" s="261">
        <v>640</v>
      </c>
      <c r="L1193" s="151">
        <v>800</v>
      </c>
      <c r="M1193" s="151">
        <v>960</v>
      </c>
      <c r="N1193" s="239"/>
      <c r="O1193" s="45"/>
      <c r="P1193" s="151">
        <v>800</v>
      </c>
      <c r="Q1193" s="151">
        <f t="shared" si="710"/>
        <v>800</v>
      </c>
      <c r="R1193" s="151">
        <f t="shared" si="711"/>
        <v>800</v>
      </c>
      <c r="S1193" s="151">
        <f t="shared" si="714"/>
        <v>480</v>
      </c>
      <c r="T1193" s="151">
        <f t="shared" si="712"/>
        <v>480</v>
      </c>
      <c r="U1193" s="151">
        <f t="shared" si="712"/>
        <v>480</v>
      </c>
      <c r="V1193" s="151">
        <f t="shared" si="712"/>
        <v>288</v>
      </c>
      <c r="W1193" s="151">
        <f t="shared" si="715"/>
        <v>288</v>
      </c>
      <c r="X1193" s="151">
        <f t="shared" si="715"/>
        <v>288</v>
      </c>
      <c r="Y1193" s="151">
        <f t="shared" si="716"/>
        <v>480</v>
      </c>
      <c r="Z1193" s="155" t="s">
        <v>605</v>
      </c>
      <c r="AA1193" s="78" t="s">
        <v>3204</v>
      </c>
    </row>
    <row r="1194" spans="1:27" s="84" customFormat="1" ht="37.5" x14ac:dyDescent="0.3">
      <c r="A1194" s="409"/>
      <c r="B1194" s="411"/>
      <c r="C1194" s="78" t="s">
        <v>3238</v>
      </c>
      <c r="D1194" s="78" t="s">
        <v>3236</v>
      </c>
      <c r="E1194" s="158"/>
      <c r="F1194" s="149"/>
      <c r="G1194" s="261"/>
      <c r="H1194" s="261">
        <v>200</v>
      </c>
      <c r="I1194" s="155"/>
      <c r="J1194" s="250"/>
      <c r="K1194" s="261">
        <v>480</v>
      </c>
      <c r="L1194" s="151">
        <v>600</v>
      </c>
      <c r="M1194" s="151">
        <v>720</v>
      </c>
      <c r="N1194" s="239"/>
      <c r="O1194" s="45"/>
      <c r="P1194" s="151">
        <v>600</v>
      </c>
      <c r="Q1194" s="151">
        <f t="shared" si="710"/>
        <v>600</v>
      </c>
      <c r="R1194" s="151">
        <f t="shared" si="711"/>
        <v>600</v>
      </c>
      <c r="S1194" s="151">
        <f t="shared" si="714"/>
        <v>360</v>
      </c>
      <c r="T1194" s="151">
        <f t="shared" si="712"/>
        <v>360</v>
      </c>
      <c r="U1194" s="151">
        <f t="shared" si="712"/>
        <v>360</v>
      </c>
      <c r="V1194" s="151">
        <f t="shared" si="712"/>
        <v>216</v>
      </c>
      <c r="W1194" s="151">
        <f t="shared" si="715"/>
        <v>216</v>
      </c>
      <c r="X1194" s="151">
        <f t="shared" si="715"/>
        <v>216</v>
      </c>
      <c r="Y1194" s="151">
        <f t="shared" si="716"/>
        <v>360</v>
      </c>
      <c r="Z1194" s="155" t="s">
        <v>605</v>
      </c>
      <c r="AA1194" s="78" t="s">
        <v>3204</v>
      </c>
    </row>
    <row r="1195" spans="1:27" s="29" customFormat="1" ht="37.5" x14ac:dyDescent="0.3">
      <c r="A1195" s="211">
        <v>14.3</v>
      </c>
      <c r="B1195" s="206" t="s">
        <v>3432</v>
      </c>
      <c r="C1195" s="329" t="s">
        <v>21</v>
      </c>
      <c r="D1195" s="331"/>
      <c r="E1195" s="34"/>
      <c r="F1195" s="35"/>
      <c r="G1195" s="258"/>
      <c r="H1195" s="258">
        <v>250</v>
      </c>
      <c r="I1195" s="48"/>
      <c r="J1195" s="260"/>
      <c r="K1195" s="258">
        <v>640</v>
      </c>
      <c r="L1195" s="151">
        <v>800</v>
      </c>
      <c r="M1195" s="103">
        <v>960</v>
      </c>
      <c r="N1195" s="65"/>
      <c r="O1195" s="45"/>
      <c r="P1195" s="151">
        <v>800</v>
      </c>
      <c r="Q1195" s="103">
        <f t="shared" si="710"/>
        <v>800</v>
      </c>
      <c r="R1195" s="103">
        <f t="shared" si="711"/>
        <v>800</v>
      </c>
      <c r="S1195" s="151">
        <f t="shared" si="714"/>
        <v>480</v>
      </c>
      <c r="T1195" s="151">
        <f t="shared" si="712"/>
        <v>480</v>
      </c>
      <c r="U1195" s="151">
        <f t="shared" si="712"/>
        <v>480</v>
      </c>
      <c r="V1195" s="151">
        <f t="shared" si="712"/>
        <v>288</v>
      </c>
      <c r="W1195" s="151">
        <f t="shared" si="715"/>
        <v>288</v>
      </c>
      <c r="X1195" s="151">
        <f t="shared" si="715"/>
        <v>288</v>
      </c>
      <c r="Y1195" s="151">
        <f t="shared" si="716"/>
        <v>480</v>
      </c>
      <c r="Z1195" s="155" t="s">
        <v>605</v>
      </c>
      <c r="AA1195" s="206" t="s">
        <v>3204</v>
      </c>
    </row>
    <row r="1196" spans="1:27" s="29" customFormat="1" ht="37.5" customHeight="1" x14ac:dyDescent="0.3">
      <c r="A1196" s="211">
        <v>14.4</v>
      </c>
      <c r="B1196" s="329" t="s">
        <v>3433</v>
      </c>
      <c r="C1196" s="330"/>
      <c r="D1196" s="331"/>
      <c r="E1196" s="34"/>
      <c r="F1196" s="35"/>
      <c r="G1196" s="258"/>
      <c r="H1196" s="258">
        <v>200</v>
      </c>
      <c r="I1196" s="48"/>
      <c r="J1196" s="260"/>
      <c r="K1196" s="258">
        <v>480</v>
      </c>
      <c r="L1196" s="151">
        <v>600</v>
      </c>
      <c r="M1196" s="103">
        <v>720</v>
      </c>
      <c r="N1196" s="65"/>
      <c r="O1196" s="45"/>
      <c r="P1196" s="151">
        <v>600</v>
      </c>
      <c r="Q1196" s="103"/>
      <c r="R1196" s="103"/>
      <c r="S1196" s="151">
        <f t="shared" si="714"/>
        <v>360</v>
      </c>
      <c r="T1196" s="151">
        <f t="shared" si="712"/>
        <v>0</v>
      </c>
      <c r="U1196" s="151">
        <f t="shared" si="712"/>
        <v>0</v>
      </c>
      <c r="V1196" s="151">
        <f t="shared" si="712"/>
        <v>216</v>
      </c>
      <c r="W1196" s="151">
        <f t="shared" si="715"/>
        <v>0</v>
      </c>
      <c r="X1196" s="151">
        <f t="shared" si="715"/>
        <v>0</v>
      </c>
      <c r="Y1196" s="151">
        <f t="shared" si="716"/>
        <v>360</v>
      </c>
      <c r="Z1196" s="155" t="s">
        <v>3341</v>
      </c>
      <c r="AA1196" s="206"/>
    </row>
    <row r="1197" spans="1:27" s="29" customFormat="1" ht="23.25" customHeight="1" x14ac:dyDescent="0.3">
      <c r="A1197" s="213" t="s">
        <v>1571</v>
      </c>
      <c r="B1197" s="15" t="s">
        <v>1572</v>
      </c>
      <c r="C1197" s="15"/>
      <c r="D1197" s="15"/>
      <c r="E1197" s="34"/>
      <c r="F1197" s="35">
        <v>0</v>
      </c>
      <c r="G1197" s="258"/>
      <c r="H1197" s="258"/>
      <c r="I1197" s="48"/>
      <c r="J1197" s="308"/>
      <c r="K1197" s="258"/>
      <c r="L1197" s="151"/>
      <c r="M1197" s="103"/>
      <c r="N1197" s="308"/>
      <c r="O1197" s="45"/>
      <c r="P1197" s="151"/>
      <c r="Q1197" s="103"/>
      <c r="R1197" s="103"/>
      <c r="S1197" s="151"/>
      <c r="T1197" s="151"/>
      <c r="U1197" s="151"/>
      <c r="V1197" s="151"/>
      <c r="W1197" s="151"/>
      <c r="X1197" s="151"/>
      <c r="Y1197" s="151">
        <f t="shared" si="716"/>
        <v>0</v>
      </c>
      <c r="Z1197" s="48"/>
      <c r="AA1197" s="206"/>
    </row>
    <row r="1198" spans="1:27" s="29" customFormat="1" ht="30" customHeight="1" x14ac:dyDescent="0.3">
      <c r="A1198" s="325">
        <v>1</v>
      </c>
      <c r="B1198" s="332" t="s">
        <v>1573</v>
      </c>
      <c r="C1198" s="206" t="s">
        <v>217</v>
      </c>
      <c r="D1198" s="206" t="s">
        <v>1574</v>
      </c>
      <c r="E1198" s="34">
        <v>150</v>
      </c>
      <c r="F1198" s="35">
        <v>125</v>
      </c>
      <c r="G1198" s="258">
        <v>240</v>
      </c>
      <c r="H1198" s="258"/>
      <c r="I1198" s="103">
        <v>250</v>
      </c>
      <c r="J1198" s="260">
        <v>1.25</v>
      </c>
      <c r="K1198" s="258">
        <v>260</v>
      </c>
      <c r="L1198" s="151">
        <v>325</v>
      </c>
      <c r="M1198" s="103">
        <v>390</v>
      </c>
      <c r="N1198" s="65">
        <v>1.25</v>
      </c>
      <c r="O1198" s="45">
        <f t="shared" si="709"/>
        <v>300</v>
      </c>
      <c r="P1198" s="151">
        <v>325</v>
      </c>
      <c r="Q1198" s="103">
        <f t="shared" si="710"/>
        <v>325</v>
      </c>
      <c r="R1198" s="103">
        <f t="shared" si="711"/>
        <v>325</v>
      </c>
      <c r="S1198" s="151">
        <f>O1198</f>
        <v>300</v>
      </c>
      <c r="T1198" s="151">
        <f t="shared" ref="T1198:V1199" si="717">P1198</f>
        <v>325</v>
      </c>
      <c r="U1198" s="151">
        <f t="shared" si="717"/>
        <v>325</v>
      </c>
      <c r="V1198" s="151">
        <f t="shared" si="717"/>
        <v>325</v>
      </c>
      <c r="W1198" s="151">
        <f>S1198</f>
        <v>300</v>
      </c>
      <c r="X1198" s="151">
        <f>T1198</f>
        <v>325</v>
      </c>
      <c r="Y1198" s="151">
        <f t="shared" si="716"/>
        <v>300</v>
      </c>
      <c r="Z1198" s="48" t="s">
        <v>3341</v>
      </c>
      <c r="AA1198" s="206"/>
    </row>
    <row r="1199" spans="1:27" s="29" customFormat="1" ht="30" customHeight="1" x14ac:dyDescent="0.3">
      <c r="A1199" s="326"/>
      <c r="B1199" s="333"/>
      <c r="C1199" s="206" t="s">
        <v>1574</v>
      </c>
      <c r="D1199" s="206" t="s">
        <v>1575</v>
      </c>
      <c r="E1199" s="34">
        <v>150</v>
      </c>
      <c r="F1199" s="35">
        <v>150</v>
      </c>
      <c r="G1199" s="258">
        <v>240</v>
      </c>
      <c r="H1199" s="258"/>
      <c r="I1199" s="103">
        <v>300</v>
      </c>
      <c r="J1199" s="260">
        <v>1.1000000000000001</v>
      </c>
      <c r="K1199" s="258"/>
      <c r="L1199" s="151"/>
      <c r="M1199" s="103"/>
      <c r="N1199" s="65">
        <v>1.1000000000000001</v>
      </c>
      <c r="O1199" s="45">
        <f t="shared" si="709"/>
        <v>264</v>
      </c>
      <c r="P1199" s="151">
        <f>P1198-G1198+G1199</f>
        <v>325</v>
      </c>
      <c r="Q1199" s="103">
        <f t="shared" si="710"/>
        <v>325</v>
      </c>
      <c r="R1199" s="103">
        <f t="shared" si="711"/>
        <v>325</v>
      </c>
      <c r="S1199" s="151">
        <f t="shared" ref="S1199:S1203" si="718">O1199</f>
        <v>264</v>
      </c>
      <c r="T1199" s="151">
        <f t="shared" si="717"/>
        <v>325</v>
      </c>
      <c r="U1199" s="151">
        <f t="shared" si="717"/>
        <v>325</v>
      </c>
      <c r="V1199" s="151">
        <f t="shared" si="717"/>
        <v>325</v>
      </c>
      <c r="W1199" s="151">
        <f>S1199</f>
        <v>264</v>
      </c>
      <c r="X1199" s="151">
        <f>T1199</f>
        <v>325</v>
      </c>
      <c r="Y1199" s="151">
        <f t="shared" si="716"/>
        <v>264</v>
      </c>
      <c r="Z1199" s="48" t="s">
        <v>3341</v>
      </c>
      <c r="AA1199" s="206"/>
    </row>
    <row r="1200" spans="1:27" s="29" customFormat="1" ht="18.75" customHeight="1" x14ac:dyDescent="0.3">
      <c r="A1200" s="211">
        <v>2</v>
      </c>
      <c r="B1200" s="329" t="s">
        <v>1576</v>
      </c>
      <c r="C1200" s="330"/>
      <c r="D1200" s="331"/>
      <c r="E1200" s="34"/>
      <c r="F1200" s="35">
        <v>100</v>
      </c>
      <c r="G1200" s="258">
        <v>70</v>
      </c>
      <c r="H1200" s="258"/>
      <c r="I1200" s="103">
        <v>200</v>
      </c>
      <c r="J1200" s="260">
        <v>1</v>
      </c>
      <c r="K1200" s="258">
        <v>208</v>
      </c>
      <c r="L1200" s="151">
        <v>260</v>
      </c>
      <c r="M1200" s="103">
        <v>312</v>
      </c>
      <c r="N1200" s="65">
        <v>1</v>
      </c>
      <c r="O1200" s="45">
        <f t="shared" si="709"/>
        <v>70</v>
      </c>
      <c r="P1200" s="151">
        <v>260</v>
      </c>
      <c r="Q1200" s="103">
        <f t="shared" si="710"/>
        <v>260</v>
      </c>
      <c r="R1200" s="103">
        <f t="shared" si="711"/>
        <v>260</v>
      </c>
      <c r="S1200" s="151">
        <v>150</v>
      </c>
      <c r="T1200" s="151">
        <v>151</v>
      </c>
      <c r="U1200" s="151">
        <v>152</v>
      </c>
      <c r="V1200" s="151">
        <v>153</v>
      </c>
      <c r="W1200" s="151">
        <v>154</v>
      </c>
      <c r="X1200" s="151">
        <v>155</v>
      </c>
      <c r="Y1200" s="151">
        <f t="shared" si="716"/>
        <v>150</v>
      </c>
      <c r="Z1200" s="131" t="s">
        <v>3471</v>
      </c>
      <c r="AA1200" s="117" t="s">
        <v>108</v>
      </c>
    </row>
    <row r="1201" spans="1:28" s="29" customFormat="1" ht="18.75" customHeight="1" x14ac:dyDescent="0.3">
      <c r="A1201" s="211">
        <v>3</v>
      </c>
      <c r="B1201" s="329" t="s">
        <v>3059</v>
      </c>
      <c r="C1201" s="330"/>
      <c r="D1201" s="331"/>
      <c r="E1201" s="34">
        <v>70</v>
      </c>
      <c r="F1201" s="35">
        <v>75</v>
      </c>
      <c r="G1201" s="307">
        <v>70</v>
      </c>
      <c r="H1201" s="307"/>
      <c r="I1201" s="103">
        <v>150</v>
      </c>
      <c r="J1201" s="260">
        <v>1</v>
      </c>
      <c r="K1201" s="258"/>
      <c r="L1201" s="151"/>
      <c r="M1201" s="103"/>
      <c r="N1201" s="65">
        <v>1</v>
      </c>
      <c r="O1201" s="45">
        <f t="shared" si="709"/>
        <v>70</v>
      </c>
      <c r="P1201" s="151">
        <f t="shared" ref="P1201:P1203" si="719">G1201</f>
        <v>70</v>
      </c>
      <c r="Q1201" s="103">
        <f t="shared" si="710"/>
        <v>70</v>
      </c>
      <c r="R1201" s="103">
        <f t="shared" si="711"/>
        <v>70</v>
      </c>
      <c r="S1201" s="151">
        <f t="shared" si="718"/>
        <v>70</v>
      </c>
      <c r="T1201" s="151">
        <f t="shared" ref="T1201:T1203" si="720">P1201</f>
        <v>70</v>
      </c>
      <c r="U1201" s="151">
        <f t="shared" ref="U1201:U1203" si="721">Q1201</f>
        <v>70</v>
      </c>
      <c r="V1201" s="151">
        <f t="shared" ref="V1201:V1203" si="722">R1201</f>
        <v>70</v>
      </c>
      <c r="W1201" s="151">
        <f t="shared" ref="W1201:X1203" si="723">S1201</f>
        <v>70</v>
      </c>
      <c r="X1201" s="151">
        <f t="shared" si="723"/>
        <v>70</v>
      </c>
      <c r="Y1201" s="155" t="s">
        <v>2292</v>
      </c>
      <c r="Z1201" s="48" t="s">
        <v>2292</v>
      </c>
      <c r="AA1201" s="206" t="s">
        <v>2986</v>
      </c>
    </row>
    <row r="1202" spans="1:28" s="29" customFormat="1" ht="18.75" customHeight="1" x14ac:dyDescent="0.3">
      <c r="A1202" s="211">
        <v>4</v>
      </c>
      <c r="B1202" s="329" t="s">
        <v>1577</v>
      </c>
      <c r="C1202" s="330"/>
      <c r="D1202" s="331"/>
      <c r="E1202" s="34">
        <v>70</v>
      </c>
      <c r="F1202" s="35">
        <v>75</v>
      </c>
      <c r="G1202" s="307">
        <v>70</v>
      </c>
      <c r="H1202" s="307"/>
      <c r="I1202" s="103">
        <v>150</v>
      </c>
      <c r="J1202" s="260">
        <v>1</v>
      </c>
      <c r="K1202" s="258"/>
      <c r="L1202" s="151"/>
      <c r="M1202" s="103"/>
      <c r="N1202" s="65">
        <v>1</v>
      </c>
      <c r="O1202" s="45">
        <f t="shared" si="709"/>
        <v>70</v>
      </c>
      <c r="P1202" s="151">
        <f t="shared" si="719"/>
        <v>70</v>
      </c>
      <c r="Q1202" s="103">
        <f t="shared" si="710"/>
        <v>70</v>
      </c>
      <c r="R1202" s="103">
        <f t="shared" si="711"/>
        <v>70</v>
      </c>
      <c r="S1202" s="151">
        <f t="shared" si="718"/>
        <v>70</v>
      </c>
      <c r="T1202" s="151">
        <f t="shared" si="720"/>
        <v>70</v>
      </c>
      <c r="U1202" s="151">
        <f t="shared" si="721"/>
        <v>70</v>
      </c>
      <c r="V1202" s="151">
        <f t="shared" si="722"/>
        <v>70</v>
      </c>
      <c r="W1202" s="151">
        <f t="shared" si="723"/>
        <v>70</v>
      </c>
      <c r="X1202" s="151">
        <f t="shared" si="723"/>
        <v>70</v>
      </c>
      <c r="Y1202" s="155" t="s">
        <v>2292</v>
      </c>
      <c r="Z1202" s="48" t="s">
        <v>2292</v>
      </c>
      <c r="AA1202" s="206"/>
    </row>
    <row r="1203" spans="1:28" s="29" customFormat="1" ht="18.75" customHeight="1" x14ac:dyDescent="0.3">
      <c r="A1203" s="211">
        <v>5</v>
      </c>
      <c r="B1203" s="329" t="s">
        <v>350</v>
      </c>
      <c r="C1203" s="330"/>
      <c r="D1203" s="331"/>
      <c r="E1203" s="34">
        <v>50</v>
      </c>
      <c r="F1203" s="132">
        <v>55</v>
      </c>
      <c r="G1203" s="307">
        <v>50</v>
      </c>
      <c r="H1203" s="307"/>
      <c r="I1203" s="103">
        <v>110</v>
      </c>
      <c r="J1203" s="260">
        <v>1</v>
      </c>
      <c r="K1203" s="258"/>
      <c r="L1203" s="151"/>
      <c r="M1203" s="103"/>
      <c r="N1203" s="65">
        <v>1</v>
      </c>
      <c r="O1203" s="45">
        <f t="shared" si="709"/>
        <v>50</v>
      </c>
      <c r="P1203" s="151">
        <f t="shared" si="719"/>
        <v>50</v>
      </c>
      <c r="Q1203" s="103">
        <f t="shared" si="710"/>
        <v>50</v>
      </c>
      <c r="R1203" s="103">
        <f t="shared" si="711"/>
        <v>50</v>
      </c>
      <c r="S1203" s="151">
        <f t="shared" si="718"/>
        <v>50</v>
      </c>
      <c r="T1203" s="151">
        <f t="shared" si="720"/>
        <v>50</v>
      </c>
      <c r="U1203" s="151">
        <f t="shared" si="721"/>
        <v>50</v>
      </c>
      <c r="V1203" s="151">
        <f t="shared" si="722"/>
        <v>50</v>
      </c>
      <c r="W1203" s="151">
        <f t="shared" si="723"/>
        <v>50</v>
      </c>
      <c r="X1203" s="151">
        <f t="shared" si="723"/>
        <v>50</v>
      </c>
      <c r="Y1203" s="155" t="s">
        <v>2292</v>
      </c>
      <c r="Z1203" s="48" t="s">
        <v>2292</v>
      </c>
      <c r="AA1203" s="206"/>
    </row>
    <row r="1204" spans="1:28" s="29" customFormat="1" ht="23.25" customHeight="1" x14ac:dyDescent="0.3">
      <c r="A1204" s="9" t="s">
        <v>1578</v>
      </c>
      <c r="B1204" s="10" t="s">
        <v>1579</v>
      </c>
      <c r="C1204" s="112"/>
      <c r="D1204" s="112"/>
      <c r="E1204" s="8"/>
      <c r="F1204" s="2"/>
      <c r="G1204" s="251"/>
      <c r="H1204" s="251"/>
      <c r="I1204" s="211"/>
      <c r="J1204" s="251"/>
      <c r="K1204" s="258"/>
      <c r="L1204" s="151"/>
      <c r="M1204" s="103"/>
      <c r="N1204" s="251"/>
      <c r="O1204" s="45"/>
      <c r="P1204" s="151"/>
      <c r="Q1204" s="103"/>
      <c r="R1204" s="103"/>
      <c r="S1204" s="151"/>
      <c r="T1204" s="151"/>
      <c r="U1204" s="151"/>
      <c r="V1204" s="151"/>
      <c r="W1204" s="151"/>
      <c r="X1204" s="151"/>
      <c r="Y1204" s="151"/>
      <c r="Z1204" s="48"/>
      <c r="AA1204" s="206"/>
    </row>
    <row r="1205" spans="1:28" s="122" customFormat="1" ht="23.25" customHeight="1" x14ac:dyDescent="0.3">
      <c r="A1205" s="213" t="s">
        <v>1580</v>
      </c>
      <c r="B1205" s="15" t="s">
        <v>1581</v>
      </c>
      <c r="C1205" s="15"/>
      <c r="D1205" s="15"/>
      <c r="E1205" s="16"/>
      <c r="F1205" s="2"/>
      <c r="G1205" s="48"/>
      <c r="H1205" s="48"/>
      <c r="I1205" s="103"/>
      <c r="J1205" s="48"/>
      <c r="K1205" s="258"/>
      <c r="L1205" s="151"/>
      <c r="M1205" s="103"/>
      <c r="N1205" s="48"/>
      <c r="O1205" s="45"/>
      <c r="P1205" s="151"/>
      <c r="Q1205" s="103"/>
      <c r="R1205" s="103"/>
      <c r="S1205" s="151"/>
      <c r="T1205" s="151"/>
      <c r="U1205" s="151"/>
      <c r="V1205" s="151"/>
      <c r="W1205" s="151"/>
      <c r="X1205" s="151"/>
      <c r="Y1205" s="151"/>
      <c r="Z1205" s="48"/>
      <c r="AA1205" s="206"/>
      <c r="AB1205" s="29"/>
    </row>
    <row r="1206" spans="1:28" s="122" customFormat="1" ht="21.75" customHeight="1" x14ac:dyDescent="0.3">
      <c r="A1206" s="325">
        <v>1</v>
      </c>
      <c r="B1206" s="332" t="s">
        <v>218</v>
      </c>
      <c r="C1206" s="206" t="s">
        <v>1582</v>
      </c>
      <c r="D1206" s="206" t="s">
        <v>2469</v>
      </c>
      <c r="E1206" s="8">
        <v>380</v>
      </c>
      <c r="F1206" s="2">
        <v>700</v>
      </c>
      <c r="G1206" s="211">
        <v>450</v>
      </c>
      <c r="H1206" s="211"/>
      <c r="I1206" s="103">
        <v>1400</v>
      </c>
      <c r="J1206" s="260">
        <v>2</v>
      </c>
      <c r="K1206" s="258">
        <v>1456</v>
      </c>
      <c r="L1206" s="151">
        <v>1820</v>
      </c>
      <c r="M1206" s="103">
        <v>2184</v>
      </c>
      <c r="N1206" s="65">
        <v>2</v>
      </c>
      <c r="O1206" s="45">
        <f t="shared" si="709"/>
        <v>900</v>
      </c>
      <c r="P1206" s="151">
        <v>1820</v>
      </c>
      <c r="Q1206" s="103">
        <f t="shared" si="710"/>
        <v>1820</v>
      </c>
      <c r="R1206" s="103">
        <f t="shared" si="711"/>
        <v>1820</v>
      </c>
      <c r="S1206" s="151">
        <f>P1206*0.6</f>
        <v>1092</v>
      </c>
      <c r="T1206" s="151">
        <f t="shared" ref="T1206:V1209" si="724">Q1206*0.6</f>
        <v>1092</v>
      </c>
      <c r="U1206" s="151">
        <f t="shared" si="724"/>
        <v>1092</v>
      </c>
      <c r="V1206" s="151">
        <f t="shared" si="724"/>
        <v>655.19999999999993</v>
      </c>
      <c r="W1206" s="151">
        <f t="shared" ref="W1206:X1209" si="725">T1206*0.6</f>
        <v>655.19999999999993</v>
      </c>
      <c r="X1206" s="151">
        <f t="shared" si="725"/>
        <v>655.19999999999993</v>
      </c>
      <c r="Y1206" s="151">
        <f>S1206</f>
        <v>1092</v>
      </c>
      <c r="Z1206" s="48" t="s">
        <v>3341</v>
      </c>
      <c r="AA1206" s="206" t="s">
        <v>3186</v>
      </c>
      <c r="AB1206" s="29"/>
    </row>
    <row r="1207" spans="1:28" s="122" customFormat="1" ht="37.5" x14ac:dyDescent="0.3">
      <c r="A1207" s="335"/>
      <c r="B1207" s="334"/>
      <c r="C1207" s="206" t="s">
        <v>2469</v>
      </c>
      <c r="D1207" s="206" t="s">
        <v>2470</v>
      </c>
      <c r="E1207" s="8">
        <v>420</v>
      </c>
      <c r="F1207" s="2">
        <v>1800</v>
      </c>
      <c r="G1207" s="211">
        <v>500</v>
      </c>
      <c r="H1207" s="211"/>
      <c r="I1207" s="103">
        <v>1600</v>
      </c>
      <c r="J1207" s="260">
        <v>2.1</v>
      </c>
      <c r="K1207" s="258">
        <v>1664</v>
      </c>
      <c r="L1207" s="151">
        <v>2080</v>
      </c>
      <c r="M1207" s="103">
        <v>2496</v>
      </c>
      <c r="N1207" s="65">
        <v>2.1</v>
      </c>
      <c r="O1207" s="45">
        <f t="shared" si="709"/>
        <v>1050</v>
      </c>
      <c r="P1207" s="151">
        <v>2080</v>
      </c>
      <c r="Q1207" s="103">
        <f t="shared" si="710"/>
        <v>2080</v>
      </c>
      <c r="R1207" s="103">
        <f t="shared" si="711"/>
        <v>2080</v>
      </c>
      <c r="S1207" s="151">
        <f t="shared" ref="S1207:S1209" si="726">P1207*0.6</f>
        <v>1248</v>
      </c>
      <c r="T1207" s="151">
        <f t="shared" si="724"/>
        <v>1248</v>
      </c>
      <c r="U1207" s="151">
        <f t="shared" si="724"/>
        <v>1248</v>
      </c>
      <c r="V1207" s="151">
        <f t="shared" si="724"/>
        <v>748.8</v>
      </c>
      <c r="W1207" s="151">
        <f t="shared" si="725"/>
        <v>748.8</v>
      </c>
      <c r="X1207" s="151">
        <f t="shared" si="725"/>
        <v>748.8</v>
      </c>
      <c r="Y1207" s="151">
        <f t="shared" ref="Y1207:Y1221" si="727">S1207</f>
        <v>1248</v>
      </c>
      <c r="Z1207" s="48" t="s">
        <v>3341</v>
      </c>
      <c r="AA1207" s="206" t="s">
        <v>3186</v>
      </c>
      <c r="AB1207" s="29"/>
    </row>
    <row r="1208" spans="1:28" s="122" customFormat="1" ht="37.5" x14ac:dyDescent="0.3">
      <c r="A1208" s="335"/>
      <c r="B1208" s="334"/>
      <c r="C1208" s="206" t="s">
        <v>2470</v>
      </c>
      <c r="D1208" s="206" t="s">
        <v>1583</v>
      </c>
      <c r="E1208" s="8">
        <v>710</v>
      </c>
      <c r="F1208" s="2">
        <v>2130</v>
      </c>
      <c r="G1208" s="211">
        <v>850</v>
      </c>
      <c r="H1208" s="211"/>
      <c r="I1208" s="103">
        <v>4000</v>
      </c>
      <c r="J1208" s="260">
        <v>2.1</v>
      </c>
      <c r="K1208" s="258">
        <v>4160</v>
      </c>
      <c r="L1208" s="151">
        <v>5200</v>
      </c>
      <c r="M1208" s="103">
        <v>6240</v>
      </c>
      <c r="N1208" s="65">
        <v>2.1</v>
      </c>
      <c r="O1208" s="45">
        <f t="shared" si="709"/>
        <v>1785</v>
      </c>
      <c r="P1208" s="151">
        <v>5200</v>
      </c>
      <c r="Q1208" s="103">
        <f t="shared" si="710"/>
        <v>5200</v>
      </c>
      <c r="R1208" s="103">
        <f t="shared" si="711"/>
        <v>5200</v>
      </c>
      <c r="S1208" s="151">
        <f t="shared" si="726"/>
        <v>3120</v>
      </c>
      <c r="T1208" s="151">
        <f t="shared" si="724"/>
        <v>3120</v>
      </c>
      <c r="U1208" s="151">
        <f t="shared" si="724"/>
        <v>3120</v>
      </c>
      <c r="V1208" s="151">
        <f t="shared" si="724"/>
        <v>1872</v>
      </c>
      <c r="W1208" s="151">
        <f t="shared" si="725"/>
        <v>1872</v>
      </c>
      <c r="X1208" s="151">
        <f t="shared" si="725"/>
        <v>1872</v>
      </c>
      <c r="Y1208" s="151">
        <f t="shared" si="727"/>
        <v>3120</v>
      </c>
      <c r="Z1208" s="48" t="s">
        <v>3341</v>
      </c>
      <c r="AA1208" s="206" t="s">
        <v>3186</v>
      </c>
      <c r="AB1208" s="29"/>
    </row>
    <row r="1209" spans="1:28" s="122" customFormat="1" ht="21" customHeight="1" x14ac:dyDescent="0.3">
      <c r="A1209" s="335"/>
      <c r="B1209" s="334"/>
      <c r="C1209" s="206" t="s">
        <v>1583</v>
      </c>
      <c r="D1209" s="206" t="s">
        <v>1584</v>
      </c>
      <c r="E1209" s="2">
        <v>1100</v>
      </c>
      <c r="F1209" s="2">
        <v>3300</v>
      </c>
      <c r="G1209" s="103">
        <v>2500</v>
      </c>
      <c r="H1209" s="103"/>
      <c r="I1209" s="103">
        <v>6600</v>
      </c>
      <c r="J1209" s="260">
        <v>1.5</v>
      </c>
      <c r="K1209" s="258">
        <v>6400</v>
      </c>
      <c r="L1209" s="151">
        <v>8000</v>
      </c>
      <c r="M1209" s="103">
        <v>9600</v>
      </c>
      <c r="N1209" s="65">
        <v>1.5</v>
      </c>
      <c r="O1209" s="45">
        <f t="shared" si="709"/>
        <v>3750</v>
      </c>
      <c r="P1209" s="151">
        <v>8000</v>
      </c>
      <c r="Q1209" s="103">
        <f t="shared" si="710"/>
        <v>8000</v>
      </c>
      <c r="R1209" s="103">
        <f t="shared" si="711"/>
        <v>8000</v>
      </c>
      <c r="S1209" s="151">
        <f t="shared" si="726"/>
        <v>4800</v>
      </c>
      <c r="T1209" s="151">
        <f t="shared" si="724"/>
        <v>4800</v>
      </c>
      <c r="U1209" s="151">
        <f t="shared" si="724"/>
        <v>4800</v>
      </c>
      <c r="V1209" s="151">
        <f t="shared" si="724"/>
        <v>2880</v>
      </c>
      <c r="W1209" s="151">
        <f t="shared" si="725"/>
        <v>2880</v>
      </c>
      <c r="X1209" s="151">
        <f t="shared" si="725"/>
        <v>2880</v>
      </c>
      <c r="Y1209" s="151">
        <f t="shared" si="727"/>
        <v>4800</v>
      </c>
      <c r="Z1209" s="48" t="s">
        <v>3341</v>
      </c>
      <c r="AA1209" s="206" t="s">
        <v>3186</v>
      </c>
      <c r="AB1209" s="29"/>
    </row>
    <row r="1210" spans="1:28" s="122" customFormat="1" ht="21.75" customHeight="1" x14ac:dyDescent="0.3">
      <c r="A1210" s="326"/>
      <c r="B1210" s="333"/>
      <c r="C1210" s="206" t="s">
        <v>1584</v>
      </c>
      <c r="D1210" s="206" t="s">
        <v>1585</v>
      </c>
      <c r="E1210" s="8">
        <v>640</v>
      </c>
      <c r="F1210" s="2">
        <v>1400</v>
      </c>
      <c r="G1210" s="211">
        <v>2000</v>
      </c>
      <c r="H1210" s="211"/>
      <c r="I1210" s="103">
        <v>4000</v>
      </c>
      <c r="J1210" s="260">
        <v>1.5</v>
      </c>
      <c r="K1210" s="258">
        <v>3600</v>
      </c>
      <c r="L1210" s="151">
        <v>4500</v>
      </c>
      <c r="M1210" s="103">
        <v>5400</v>
      </c>
      <c r="N1210" s="65">
        <v>1.5</v>
      </c>
      <c r="O1210" s="45">
        <f t="shared" si="709"/>
        <v>3000</v>
      </c>
      <c r="P1210" s="151">
        <v>4500</v>
      </c>
      <c r="Q1210" s="103">
        <f t="shared" si="710"/>
        <v>4500</v>
      </c>
      <c r="R1210" s="103">
        <f t="shared" si="711"/>
        <v>4500</v>
      </c>
      <c r="S1210" s="151">
        <f>O1210</f>
        <v>3000</v>
      </c>
      <c r="T1210" s="151">
        <f t="shared" ref="T1210:V1216" si="728">P1210</f>
        <v>4500</v>
      </c>
      <c r="U1210" s="151">
        <f t="shared" si="728"/>
        <v>4500</v>
      </c>
      <c r="V1210" s="151">
        <f t="shared" si="728"/>
        <v>4500</v>
      </c>
      <c r="W1210" s="151">
        <f t="shared" ref="W1210:X1216" si="729">S1210</f>
        <v>3000</v>
      </c>
      <c r="X1210" s="151">
        <f t="shared" si="729"/>
        <v>4500</v>
      </c>
      <c r="Y1210" s="151">
        <f t="shared" si="727"/>
        <v>3000</v>
      </c>
      <c r="Z1210" s="48" t="s">
        <v>3341</v>
      </c>
      <c r="AA1210" s="206"/>
      <c r="AB1210" s="29"/>
    </row>
    <row r="1211" spans="1:28" s="122" customFormat="1" x14ac:dyDescent="0.3">
      <c r="A1211" s="325">
        <v>2</v>
      </c>
      <c r="B1211" s="332" t="s">
        <v>1586</v>
      </c>
      <c r="C1211" s="206" t="s">
        <v>1587</v>
      </c>
      <c r="D1211" s="206" t="s">
        <v>1588</v>
      </c>
      <c r="E1211" s="8">
        <v>370</v>
      </c>
      <c r="F1211" s="2">
        <v>750</v>
      </c>
      <c r="G1211" s="211">
        <v>900</v>
      </c>
      <c r="H1211" s="211"/>
      <c r="I1211" s="103">
        <v>1500</v>
      </c>
      <c r="J1211" s="260">
        <v>1.2</v>
      </c>
      <c r="K1211" s="258"/>
      <c r="L1211" s="151"/>
      <c r="M1211" s="103"/>
      <c r="N1211" s="65">
        <v>1.2</v>
      </c>
      <c r="O1211" s="45">
        <f t="shared" si="709"/>
        <v>1080</v>
      </c>
      <c r="P1211" s="151">
        <v>1080</v>
      </c>
      <c r="Q1211" s="103">
        <f t="shared" si="710"/>
        <v>1080</v>
      </c>
      <c r="R1211" s="103">
        <f t="shared" si="711"/>
        <v>1080</v>
      </c>
      <c r="S1211" s="151">
        <f>O1211</f>
        <v>1080</v>
      </c>
      <c r="T1211" s="151">
        <f t="shared" si="728"/>
        <v>1080</v>
      </c>
      <c r="U1211" s="151">
        <f t="shared" si="728"/>
        <v>1080</v>
      </c>
      <c r="V1211" s="151">
        <f t="shared" si="728"/>
        <v>1080</v>
      </c>
      <c r="W1211" s="151">
        <f t="shared" si="729"/>
        <v>1080</v>
      </c>
      <c r="X1211" s="151">
        <f t="shared" si="729"/>
        <v>1080</v>
      </c>
      <c r="Y1211" s="151">
        <f t="shared" si="727"/>
        <v>1080</v>
      </c>
      <c r="Z1211" s="48" t="s">
        <v>3341</v>
      </c>
      <c r="AA1211" s="206"/>
      <c r="AB1211" s="29"/>
    </row>
    <row r="1212" spans="1:28" s="122" customFormat="1" ht="21.75" customHeight="1" x14ac:dyDescent="0.3">
      <c r="A1212" s="326"/>
      <c r="B1212" s="333"/>
      <c r="C1212" s="206" t="s">
        <v>1588</v>
      </c>
      <c r="D1212" s="206" t="s">
        <v>1589</v>
      </c>
      <c r="E1212" s="8">
        <v>290</v>
      </c>
      <c r="F1212" s="2">
        <v>550</v>
      </c>
      <c r="G1212" s="211">
        <v>600</v>
      </c>
      <c r="H1212" s="211"/>
      <c r="I1212" s="103">
        <v>1000</v>
      </c>
      <c r="J1212" s="260">
        <v>1.2</v>
      </c>
      <c r="K1212" s="258"/>
      <c r="L1212" s="151"/>
      <c r="M1212" s="103"/>
      <c r="N1212" s="65">
        <v>1.2</v>
      </c>
      <c r="O1212" s="45">
        <f t="shared" si="709"/>
        <v>720</v>
      </c>
      <c r="P1212" s="151">
        <v>720</v>
      </c>
      <c r="Q1212" s="103">
        <f t="shared" si="710"/>
        <v>720</v>
      </c>
      <c r="R1212" s="103">
        <f t="shared" si="711"/>
        <v>720</v>
      </c>
      <c r="S1212" s="151">
        <f t="shared" ref="S1212:S1215" si="730">O1212</f>
        <v>720</v>
      </c>
      <c r="T1212" s="151">
        <f t="shared" si="728"/>
        <v>720</v>
      </c>
      <c r="U1212" s="151">
        <f t="shared" si="728"/>
        <v>720</v>
      </c>
      <c r="V1212" s="151">
        <f t="shared" si="728"/>
        <v>720</v>
      </c>
      <c r="W1212" s="151">
        <f t="shared" si="729"/>
        <v>720</v>
      </c>
      <c r="X1212" s="151">
        <f t="shared" si="729"/>
        <v>720</v>
      </c>
      <c r="Y1212" s="151">
        <f t="shared" si="727"/>
        <v>720</v>
      </c>
      <c r="Z1212" s="48" t="s">
        <v>3341</v>
      </c>
      <c r="AA1212" s="206"/>
      <c r="AB1212" s="29"/>
    </row>
    <row r="1213" spans="1:28" s="122" customFormat="1" ht="21.75" customHeight="1" x14ac:dyDescent="0.3">
      <c r="A1213" s="325">
        <v>3</v>
      </c>
      <c r="B1213" s="332" t="s">
        <v>1180</v>
      </c>
      <c r="C1213" s="206" t="s">
        <v>1590</v>
      </c>
      <c r="D1213" s="206" t="s">
        <v>1591</v>
      </c>
      <c r="E1213" s="8">
        <v>440</v>
      </c>
      <c r="F1213" s="2">
        <v>1100</v>
      </c>
      <c r="G1213" s="211">
        <v>1200</v>
      </c>
      <c r="H1213" s="211"/>
      <c r="I1213" s="103">
        <v>2000</v>
      </c>
      <c r="J1213" s="260">
        <v>1.1000000000000001</v>
      </c>
      <c r="K1213" s="258"/>
      <c r="L1213" s="151"/>
      <c r="M1213" s="103"/>
      <c r="N1213" s="65">
        <v>1.1000000000000001</v>
      </c>
      <c r="O1213" s="45">
        <f t="shared" si="709"/>
        <v>1320</v>
      </c>
      <c r="P1213" s="151">
        <v>1320</v>
      </c>
      <c r="Q1213" s="103">
        <f t="shared" si="710"/>
        <v>1320</v>
      </c>
      <c r="R1213" s="103">
        <f t="shared" si="711"/>
        <v>1320</v>
      </c>
      <c r="S1213" s="151">
        <f t="shared" si="730"/>
        <v>1320</v>
      </c>
      <c r="T1213" s="151">
        <f t="shared" si="728"/>
        <v>1320</v>
      </c>
      <c r="U1213" s="151">
        <f t="shared" si="728"/>
        <v>1320</v>
      </c>
      <c r="V1213" s="151">
        <f t="shared" si="728"/>
        <v>1320</v>
      </c>
      <c r="W1213" s="151">
        <f t="shared" si="729"/>
        <v>1320</v>
      </c>
      <c r="X1213" s="151">
        <f t="shared" si="729"/>
        <v>1320</v>
      </c>
      <c r="Y1213" s="151">
        <f t="shared" si="727"/>
        <v>1320</v>
      </c>
      <c r="Z1213" s="48" t="s">
        <v>3341</v>
      </c>
      <c r="AA1213" s="206"/>
      <c r="AB1213" s="29"/>
    </row>
    <row r="1214" spans="1:28" s="122" customFormat="1" ht="23.25" customHeight="1" x14ac:dyDescent="0.3">
      <c r="A1214" s="326"/>
      <c r="B1214" s="333"/>
      <c r="C1214" s="206" t="s">
        <v>1591</v>
      </c>
      <c r="D1214" s="206" t="s">
        <v>1592</v>
      </c>
      <c r="E1214" s="8">
        <v>340</v>
      </c>
      <c r="F1214" s="2">
        <v>950</v>
      </c>
      <c r="G1214" s="211">
        <v>950</v>
      </c>
      <c r="H1214" s="211"/>
      <c r="I1214" s="103">
        <v>1400</v>
      </c>
      <c r="J1214" s="260">
        <v>1.2</v>
      </c>
      <c r="K1214" s="258"/>
      <c r="L1214" s="151"/>
      <c r="M1214" s="103"/>
      <c r="N1214" s="65">
        <v>1.2</v>
      </c>
      <c r="O1214" s="45">
        <f t="shared" si="709"/>
        <v>1140</v>
      </c>
      <c r="P1214" s="151">
        <v>1140</v>
      </c>
      <c r="Q1214" s="103">
        <f t="shared" si="710"/>
        <v>1140</v>
      </c>
      <c r="R1214" s="103">
        <f t="shared" si="711"/>
        <v>1140</v>
      </c>
      <c r="S1214" s="151">
        <f t="shared" si="730"/>
        <v>1140</v>
      </c>
      <c r="T1214" s="151">
        <f t="shared" si="728"/>
        <v>1140</v>
      </c>
      <c r="U1214" s="151">
        <f t="shared" si="728"/>
        <v>1140</v>
      </c>
      <c r="V1214" s="151">
        <f t="shared" si="728"/>
        <v>1140</v>
      </c>
      <c r="W1214" s="151">
        <f t="shared" si="729"/>
        <v>1140</v>
      </c>
      <c r="X1214" s="151">
        <f t="shared" si="729"/>
        <v>1140</v>
      </c>
      <c r="Y1214" s="151">
        <f t="shared" si="727"/>
        <v>1140</v>
      </c>
      <c r="Z1214" s="48" t="s">
        <v>3341</v>
      </c>
      <c r="AA1214" s="206"/>
      <c r="AB1214" s="29"/>
    </row>
    <row r="1215" spans="1:28" s="122" customFormat="1" ht="18.75" customHeight="1" x14ac:dyDescent="0.3">
      <c r="A1215" s="325">
        <v>4</v>
      </c>
      <c r="B1215" s="332" t="s">
        <v>519</v>
      </c>
      <c r="C1215" s="206" t="s">
        <v>1593</v>
      </c>
      <c r="D1215" s="206" t="s">
        <v>1594</v>
      </c>
      <c r="E1215" s="8">
        <v>690</v>
      </c>
      <c r="F1215" s="2">
        <v>1300</v>
      </c>
      <c r="G1215" s="211">
        <v>1300</v>
      </c>
      <c r="H1215" s="211"/>
      <c r="I1215" s="103">
        <v>2000</v>
      </c>
      <c r="J1215" s="260">
        <v>1.2</v>
      </c>
      <c r="K1215" s="258"/>
      <c r="L1215" s="151"/>
      <c r="M1215" s="103"/>
      <c r="N1215" s="65">
        <v>1.2</v>
      </c>
      <c r="O1215" s="45">
        <f t="shared" si="709"/>
        <v>1560</v>
      </c>
      <c r="P1215" s="151">
        <f>P1217-G1217+G1215</f>
        <v>1685</v>
      </c>
      <c r="Q1215" s="103">
        <f t="shared" si="710"/>
        <v>1685</v>
      </c>
      <c r="R1215" s="103">
        <f t="shared" si="711"/>
        <v>1685</v>
      </c>
      <c r="S1215" s="151">
        <f t="shared" si="730"/>
        <v>1560</v>
      </c>
      <c r="T1215" s="151">
        <f t="shared" si="728"/>
        <v>1685</v>
      </c>
      <c r="U1215" s="151">
        <f t="shared" si="728"/>
        <v>1685</v>
      </c>
      <c r="V1215" s="151">
        <f t="shared" si="728"/>
        <v>1685</v>
      </c>
      <c r="W1215" s="151">
        <f t="shared" si="729"/>
        <v>1560</v>
      </c>
      <c r="X1215" s="151">
        <f t="shared" si="729"/>
        <v>1685</v>
      </c>
      <c r="Y1215" s="151">
        <f t="shared" si="727"/>
        <v>1560</v>
      </c>
      <c r="Z1215" s="48" t="s">
        <v>3341</v>
      </c>
      <c r="AA1215" s="206"/>
      <c r="AB1215" s="29"/>
    </row>
    <row r="1216" spans="1:28" s="122" customFormat="1" ht="18.75" customHeight="1" x14ac:dyDescent="0.3">
      <c r="A1216" s="335"/>
      <c r="B1216" s="334"/>
      <c r="C1216" s="206" t="s">
        <v>1594</v>
      </c>
      <c r="D1216" s="206" t="s">
        <v>1595</v>
      </c>
      <c r="E1216" s="8">
        <v>340</v>
      </c>
      <c r="F1216" s="2">
        <v>600</v>
      </c>
      <c r="G1216" s="211">
        <v>720</v>
      </c>
      <c r="H1216" s="211"/>
      <c r="I1216" s="103">
        <v>1200</v>
      </c>
      <c r="J1216" s="260">
        <v>1.2</v>
      </c>
      <c r="K1216" s="258"/>
      <c r="L1216" s="151"/>
      <c r="M1216" s="103"/>
      <c r="N1216" s="65">
        <v>1.2</v>
      </c>
      <c r="O1216" s="45">
        <f t="shared" si="709"/>
        <v>864</v>
      </c>
      <c r="P1216" s="151">
        <f>P1217-G1217+G1216</f>
        <v>1105</v>
      </c>
      <c r="Q1216" s="103">
        <f t="shared" si="710"/>
        <v>1105</v>
      </c>
      <c r="R1216" s="103">
        <f t="shared" si="711"/>
        <v>1105</v>
      </c>
      <c r="S1216" s="151">
        <f>O1216</f>
        <v>864</v>
      </c>
      <c r="T1216" s="151">
        <f t="shared" si="728"/>
        <v>1105</v>
      </c>
      <c r="U1216" s="151">
        <f t="shared" si="728"/>
        <v>1105</v>
      </c>
      <c r="V1216" s="151">
        <f t="shared" si="728"/>
        <v>1105</v>
      </c>
      <c r="W1216" s="151">
        <f t="shared" si="729"/>
        <v>864</v>
      </c>
      <c r="X1216" s="151">
        <f t="shared" si="729"/>
        <v>1105</v>
      </c>
      <c r="Y1216" s="151">
        <f t="shared" si="727"/>
        <v>864</v>
      </c>
      <c r="Z1216" s="48" t="s">
        <v>3341</v>
      </c>
      <c r="AA1216" s="206"/>
      <c r="AB1216" s="29"/>
    </row>
    <row r="1217" spans="1:28" s="122" customFormat="1" ht="18.75" customHeight="1" x14ac:dyDescent="0.3">
      <c r="A1217" s="335"/>
      <c r="B1217" s="334"/>
      <c r="C1217" s="206" t="s">
        <v>2665</v>
      </c>
      <c r="D1217" s="206" t="s">
        <v>1596</v>
      </c>
      <c r="E1217" s="8">
        <v>120</v>
      </c>
      <c r="F1217" s="2">
        <v>280</v>
      </c>
      <c r="G1217" s="211">
        <v>330</v>
      </c>
      <c r="H1217" s="211"/>
      <c r="I1217" s="103">
        <v>550</v>
      </c>
      <c r="J1217" s="260">
        <v>1.2</v>
      </c>
      <c r="K1217" s="258">
        <v>572</v>
      </c>
      <c r="L1217" s="151">
        <v>715</v>
      </c>
      <c r="M1217" s="103">
        <v>858</v>
      </c>
      <c r="N1217" s="65">
        <v>1.2</v>
      </c>
      <c r="O1217" s="45">
        <f t="shared" si="709"/>
        <v>396</v>
      </c>
      <c r="P1217" s="151">
        <v>715</v>
      </c>
      <c r="Q1217" s="103">
        <f t="shared" si="710"/>
        <v>715</v>
      </c>
      <c r="R1217" s="103">
        <f t="shared" si="711"/>
        <v>715</v>
      </c>
      <c r="S1217" s="151">
        <f>P1217*0.6</f>
        <v>429</v>
      </c>
      <c r="T1217" s="151">
        <f t="shared" ref="T1217:V1217" si="731">Q1217*0.6</f>
        <v>429</v>
      </c>
      <c r="U1217" s="151">
        <f t="shared" si="731"/>
        <v>429</v>
      </c>
      <c r="V1217" s="151">
        <f t="shared" si="731"/>
        <v>257.39999999999998</v>
      </c>
      <c r="W1217" s="151">
        <f>T1217*0.6</f>
        <v>257.39999999999998</v>
      </c>
      <c r="X1217" s="151">
        <f>U1217*0.6</f>
        <v>257.39999999999998</v>
      </c>
      <c r="Y1217" s="151">
        <f t="shared" si="727"/>
        <v>429</v>
      </c>
      <c r="Z1217" s="48" t="s">
        <v>3341</v>
      </c>
      <c r="AA1217" s="206" t="s">
        <v>3186</v>
      </c>
      <c r="AB1217" s="29"/>
    </row>
    <row r="1218" spans="1:28" s="122" customFormat="1" ht="21.75" customHeight="1" x14ac:dyDescent="0.3">
      <c r="A1218" s="335"/>
      <c r="B1218" s="334"/>
      <c r="C1218" s="206" t="s">
        <v>1597</v>
      </c>
      <c r="D1218" s="206" t="s">
        <v>1598</v>
      </c>
      <c r="E1218" s="8">
        <v>340</v>
      </c>
      <c r="F1218" s="2">
        <v>950</v>
      </c>
      <c r="G1218" s="211">
        <v>1140</v>
      </c>
      <c r="H1218" s="211"/>
      <c r="I1218" s="103">
        <v>1900</v>
      </c>
      <c r="J1218" s="260">
        <v>1.2</v>
      </c>
      <c r="K1218" s="258"/>
      <c r="L1218" s="151"/>
      <c r="M1218" s="103"/>
      <c r="N1218" s="65">
        <v>1.2</v>
      </c>
      <c r="O1218" s="45">
        <f t="shared" si="709"/>
        <v>1368</v>
      </c>
      <c r="P1218" s="151">
        <f>P1217-G1217+G1218</f>
        <v>1525</v>
      </c>
      <c r="Q1218" s="103">
        <f t="shared" si="710"/>
        <v>1525</v>
      </c>
      <c r="R1218" s="103">
        <f t="shared" si="711"/>
        <v>1525</v>
      </c>
      <c r="S1218" s="151">
        <f>O1218</f>
        <v>1368</v>
      </c>
      <c r="T1218" s="151">
        <f t="shared" ref="T1218:V1220" si="732">P1218</f>
        <v>1525</v>
      </c>
      <c r="U1218" s="151">
        <f t="shared" si="732"/>
        <v>1525</v>
      </c>
      <c r="V1218" s="151">
        <f t="shared" si="732"/>
        <v>1525</v>
      </c>
      <c r="W1218" s="151">
        <f t="shared" ref="W1218:X1220" si="733">S1218</f>
        <v>1368</v>
      </c>
      <c r="X1218" s="151">
        <f t="shared" si="733"/>
        <v>1525</v>
      </c>
      <c r="Y1218" s="151">
        <f t="shared" si="727"/>
        <v>1368</v>
      </c>
      <c r="Z1218" s="48" t="s">
        <v>3341</v>
      </c>
      <c r="AA1218" s="206"/>
      <c r="AB1218" s="29"/>
    </row>
    <row r="1219" spans="1:28" s="122" customFormat="1" ht="18.75" customHeight="1" x14ac:dyDescent="0.3">
      <c r="A1219" s="326"/>
      <c r="B1219" s="333"/>
      <c r="C1219" s="206" t="s">
        <v>1598</v>
      </c>
      <c r="D1219" s="206" t="s">
        <v>631</v>
      </c>
      <c r="E1219" s="8">
        <v>110</v>
      </c>
      <c r="F1219" s="2">
        <v>600</v>
      </c>
      <c r="G1219" s="211">
        <v>720</v>
      </c>
      <c r="H1219" s="211"/>
      <c r="I1219" s="103">
        <v>1200</v>
      </c>
      <c r="J1219" s="260">
        <v>1.2</v>
      </c>
      <c r="K1219" s="258"/>
      <c r="L1219" s="151"/>
      <c r="M1219" s="103"/>
      <c r="N1219" s="65">
        <v>1.2</v>
      </c>
      <c r="O1219" s="45">
        <f t="shared" si="709"/>
        <v>864</v>
      </c>
      <c r="P1219" s="151">
        <f>P1217-G1217+G1219</f>
        <v>1105</v>
      </c>
      <c r="Q1219" s="103">
        <f t="shared" si="710"/>
        <v>1105</v>
      </c>
      <c r="R1219" s="103">
        <f t="shared" si="711"/>
        <v>1105</v>
      </c>
      <c r="S1219" s="151">
        <f>O1219</f>
        <v>864</v>
      </c>
      <c r="T1219" s="151">
        <f t="shared" si="732"/>
        <v>1105</v>
      </c>
      <c r="U1219" s="151">
        <f t="shared" si="732"/>
        <v>1105</v>
      </c>
      <c r="V1219" s="151">
        <f t="shared" si="732"/>
        <v>1105</v>
      </c>
      <c r="W1219" s="151">
        <f t="shared" si="733"/>
        <v>864</v>
      </c>
      <c r="X1219" s="151">
        <f t="shared" si="733"/>
        <v>1105</v>
      </c>
      <c r="Y1219" s="151">
        <f t="shared" si="727"/>
        <v>864</v>
      </c>
      <c r="Z1219" s="48" t="s">
        <v>3341</v>
      </c>
      <c r="AA1219" s="206"/>
      <c r="AB1219" s="29"/>
    </row>
    <row r="1220" spans="1:28" s="122" customFormat="1" ht="21" customHeight="1" x14ac:dyDescent="0.3">
      <c r="A1220" s="211">
        <v>5</v>
      </c>
      <c r="B1220" s="329" t="s">
        <v>1599</v>
      </c>
      <c r="C1220" s="330"/>
      <c r="D1220" s="331"/>
      <c r="E1220" s="8">
        <v>330</v>
      </c>
      <c r="F1220" s="2">
        <v>750</v>
      </c>
      <c r="G1220" s="211">
        <v>900</v>
      </c>
      <c r="H1220" s="211"/>
      <c r="I1220" s="103">
        <v>1500</v>
      </c>
      <c r="J1220" s="260">
        <v>1.2</v>
      </c>
      <c r="K1220" s="258"/>
      <c r="L1220" s="151"/>
      <c r="M1220" s="103"/>
      <c r="N1220" s="65">
        <v>1.2</v>
      </c>
      <c r="O1220" s="45">
        <f t="shared" si="709"/>
        <v>1080</v>
      </c>
      <c r="P1220" s="151">
        <v>1080</v>
      </c>
      <c r="Q1220" s="103">
        <f t="shared" si="710"/>
        <v>1080</v>
      </c>
      <c r="R1220" s="103">
        <f t="shared" si="711"/>
        <v>1080</v>
      </c>
      <c r="S1220" s="151">
        <f>O1220</f>
        <v>1080</v>
      </c>
      <c r="T1220" s="151">
        <f t="shared" si="732"/>
        <v>1080</v>
      </c>
      <c r="U1220" s="151">
        <f t="shared" si="732"/>
        <v>1080</v>
      </c>
      <c r="V1220" s="151">
        <f t="shared" si="732"/>
        <v>1080</v>
      </c>
      <c r="W1220" s="151">
        <f t="shared" si="733"/>
        <v>1080</v>
      </c>
      <c r="X1220" s="151">
        <f t="shared" si="733"/>
        <v>1080</v>
      </c>
      <c r="Y1220" s="151">
        <f t="shared" si="727"/>
        <v>1080</v>
      </c>
      <c r="Z1220" s="48" t="s">
        <v>3341</v>
      </c>
      <c r="AA1220" s="206"/>
      <c r="AB1220" s="29"/>
    </row>
    <row r="1221" spans="1:28" s="122" customFormat="1" ht="18.75" customHeight="1" x14ac:dyDescent="0.3">
      <c r="A1221" s="211">
        <v>6</v>
      </c>
      <c r="B1221" s="329" t="s">
        <v>41</v>
      </c>
      <c r="C1221" s="330"/>
      <c r="D1221" s="331"/>
      <c r="E1221" s="8">
        <v>90</v>
      </c>
      <c r="F1221" s="2">
        <v>110</v>
      </c>
      <c r="G1221" s="211">
        <v>90</v>
      </c>
      <c r="H1221" s="211"/>
      <c r="I1221" s="103">
        <v>200</v>
      </c>
      <c r="J1221" s="260">
        <v>1.2</v>
      </c>
      <c r="K1221" s="258">
        <v>208</v>
      </c>
      <c r="L1221" s="151">
        <v>260</v>
      </c>
      <c r="M1221" s="103">
        <v>312</v>
      </c>
      <c r="N1221" s="65">
        <v>1.2</v>
      </c>
      <c r="O1221" s="45">
        <f t="shared" si="709"/>
        <v>108</v>
      </c>
      <c r="P1221" s="151">
        <v>260</v>
      </c>
      <c r="Q1221" s="103">
        <f t="shared" si="710"/>
        <v>260</v>
      </c>
      <c r="R1221" s="103">
        <f t="shared" si="711"/>
        <v>260</v>
      </c>
      <c r="S1221" s="151">
        <f t="shared" ref="S1221" si="734">P1221*0.6</f>
        <v>156</v>
      </c>
      <c r="T1221" s="151">
        <f t="shared" ref="T1221" si="735">Q1221*0.6</f>
        <v>156</v>
      </c>
      <c r="U1221" s="151">
        <f t="shared" ref="U1221" si="736">R1221*0.6</f>
        <v>156</v>
      </c>
      <c r="V1221" s="151">
        <f t="shared" ref="V1221" si="737">S1221*0.6</f>
        <v>93.6</v>
      </c>
      <c r="W1221" s="151">
        <f>T1221*0.6</f>
        <v>93.6</v>
      </c>
      <c r="X1221" s="151">
        <f>U1221*0.6</f>
        <v>93.6</v>
      </c>
      <c r="Y1221" s="151">
        <f t="shared" si="727"/>
        <v>156</v>
      </c>
      <c r="Z1221" s="48" t="s">
        <v>3341</v>
      </c>
      <c r="AA1221" s="206" t="s">
        <v>3186</v>
      </c>
      <c r="AB1221" s="29"/>
    </row>
    <row r="1222" spans="1:28" s="122" customFormat="1" ht="39.75" customHeight="1" x14ac:dyDescent="0.3">
      <c r="A1222" s="387">
        <v>7</v>
      </c>
      <c r="B1222" s="339" t="s">
        <v>2975</v>
      </c>
      <c r="C1222" s="209" t="s">
        <v>2947</v>
      </c>
      <c r="D1222" s="209" t="s">
        <v>2976</v>
      </c>
      <c r="E1222" s="8"/>
      <c r="F1222" s="2"/>
      <c r="G1222" s="208">
        <v>300</v>
      </c>
      <c r="H1222" s="208"/>
      <c r="I1222" s="103"/>
      <c r="J1222" s="260">
        <v>1</v>
      </c>
      <c r="K1222" s="258"/>
      <c r="L1222" s="151"/>
      <c r="M1222" s="103"/>
      <c r="N1222" s="260">
        <v>1</v>
      </c>
      <c r="O1222" s="45">
        <f t="shared" si="709"/>
        <v>300</v>
      </c>
      <c r="P1222" s="151">
        <f>G1222</f>
        <v>300</v>
      </c>
      <c r="Q1222" s="103">
        <f t="shared" si="710"/>
        <v>300</v>
      </c>
      <c r="R1222" s="103">
        <f t="shared" si="711"/>
        <v>300</v>
      </c>
      <c r="S1222" s="151">
        <f>O1222</f>
        <v>300</v>
      </c>
      <c r="T1222" s="151">
        <f t="shared" ref="T1222:V1223" si="738">P1222</f>
        <v>300</v>
      </c>
      <c r="U1222" s="151">
        <f t="shared" si="738"/>
        <v>300</v>
      </c>
      <c r="V1222" s="151">
        <f t="shared" si="738"/>
        <v>300</v>
      </c>
      <c r="W1222" s="151">
        <f>S1222</f>
        <v>300</v>
      </c>
      <c r="X1222" s="151">
        <f>T1222</f>
        <v>300</v>
      </c>
      <c r="Y1222" s="155" t="s">
        <v>2292</v>
      </c>
      <c r="Z1222" s="48" t="s">
        <v>2292</v>
      </c>
      <c r="AA1222" s="206" t="s">
        <v>3056</v>
      </c>
      <c r="AB1222" s="29"/>
    </row>
    <row r="1223" spans="1:28" s="122" customFormat="1" ht="39.75" customHeight="1" x14ac:dyDescent="0.3">
      <c r="A1223" s="387"/>
      <c r="B1223" s="339"/>
      <c r="C1223" s="209" t="s">
        <v>2976</v>
      </c>
      <c r="D1223" s="209" t="s">
        <v>2977</v>
      </c>
      <c r="E1223" s="8"/>
      <c r="F1223" s="2"/>
      <c r="G1223" s="208">
        <v>200</v>
      </c>
      <c r="H1223" s="208"/>
      <c r="I1223" s="103"/>
      <c r="J1223" s="260">
        <v>1</v>
      </c>
      <c r="K1223" s="258"/>
      <c r="L1223" s="151"/>
      <c r="M1223" s="103"/>
      <c r="N1223" s="260">
        <v>1</v>
      </c>
      <c r="O1223" s="45">
        <f t="shared" si="709"/>
        <v>200</v>
      </c>
      <c r="P1223" s="151">
        <f>G1223</f>
        <v>200</v>
      </c>
      <c r="Q1223" s="103">
        <f t="shared" si="710"/>
        <v>200</v>
      </c>
      <c r="R1223" s="103">
        <f t="shared" si="711"/>
        <v>200</v>
      </c>
      <c r="S1223" s="151">
        <f>O1223</f>
        <v>200</v>
      </c>
      <c r="T1223" s="151">
        <f t="shared" si="738"/>
        <v>200</v>
      </c>
      <c r="U1223" s="151">
        <f t="shared" si="738"/>
        <v>200</v>
      </c>
      <c r="V1223" s="151">
        <f t="shared" si="738"/>
        <v>200</v>
      </c>
      <c r="W1223" s="151">
        <f>S1223</f>
        <v>200</v>
      </c>
      <c r="X1223" s="151">
        <f>T1223</f>
        <v>200</v>
      </c>
      <c r="Y1223" s="155" t="s">
        <v>2292</v>
      </c>
      <c r="Z1223" s="48" t="s">
        <v>2292</v>
      </c>
      <c r="AA1223" s="206" t="s">
        <v>3057</v>
      </c>
      <c r="AB1223" s="29"/>
    </row>
    <row r="1224" spans="1:28" s="122" customFormat="1" ht="24.75" customHeight="1" x14ac:dyDescent="0.3">
      <c r="A1224" s="213" t="s">
        <v>1600</v>
      </c>
      <c r="B1224" s="15" t="s">
        <v>1601</v>
      </c>
      <c r="C1224" s="15"/>
      <c r="D1224" s="15"/>
      <c r="E1224" s="16"/>
      <c r="F1224" s="17"/>
      <c r="G1224" s="213"/>
      <c r="H1224" s="213"/>
      <c r="I1224" s="302"/>
      <c r="J1224" s="260"/>
      <c r="K1224" s="258"/>
      <c r="L1224" s="151"/>
      <c r="M1224" s="103"/>
      <c r="N1224" s="65"/>
      <c r="O1224" s="45"/>
      <c r="P1224" s="151"/>
      <c r="Q1224" s="103"/>
      <c r="R1224" s="103"/>
      <c r="S1224" s="151"/>
      <c r="T1224" s="151"/>
      <c r="U1224" s="151"/>
      <c r="V1224" s="151"/>
      <c r="W1224" s="151"/>
      <c r="X1224" s="151"/>
      <c r="Y1224" s="151"/>
      <c r="Z1224" s="48"/>
      <c r="AA1224" s="206"/>
      <c r="AB1224" s="29"/>
    </row>
    <row r="1225" spans="1:28" s="122" customFormat="1" ht="37.5" customHeight="1" x14ac:dyDescent="0.3">
      <c r="A1225" s="325">
        <v>1</v>
      </c>
      <c r="B1225" s="332" t="s">
        <v>1602</v>
      </c>
      <c r="C1225" s="206" t="s">
        <v>1603</v>
      </c>
      <c r="D1225" s="206" t="s">
        <v>1604</v>
      </c>
      <c r="E1225" s="8">
        <v>200</v>
      </c>
      <c r="F1225" s="2">
        <v>450</v>
      </c>
      <c r="G1225" s="211">
        <v>200</v>
      </c>
      <c r="H1225" s="211"/>
      <c r="I1225" s="103">
        <v>900</v>
      </c>
      <c r="J1225" s="260">
        <v>1.1000000000000001</v>
      </c>
      <c r="K1225" s="258">
        <v>960</v>
      </c>
      <c r="L1225" s="151">
        <v>1200</v>
      </c>
      <c r="M1225" s="103">
        <v>1440</v>
      </c>
      <c r="N1225" s="65">
        <v>1.1000000000000001</v>
      </c>
      <c r="O1225" s="45">
        <f t="shared" si="709"/>
        <v>220.00000000000003</v>
      </c>
      <c r="P1225" s="151">
        <v>1200</v>
      </c>
      <c r="Q1225" s="103">
        <f t="shared" si="710"/>
        <v>1200</v>
      </c>
      <c r="R1225" s="103">
        <f t="shared" si="711"/>
        <v>1200</v>
      </c>
      <c r="S1225" s="151">
        <f>P1225*0.6</f>
        <v>720</v>
      </c>
      <c r="T1225" s="151">
        <f t="shared" ref="T1225:V1232" si="739">Q1225*0.6</f>
        <v>720</v>
      </c>
      <c r="U1225" s="151">
        <f t="shared" si="739"/>
        <v>720</v>
      </c>
      <c r="V1225" s="151">
        <f t="shared" si="739"/>
        <v>432</v>
      </c>
      <c r="W1225" s="151">
        <f t="shared" ref="W1225:X1232" si="740">T1225*0.6</f>
        <v>432</v>
      </c>
      <c r="X1225" s="151">
        <f t="shared" si="740"/>
        <v>432</v>
      </c>
      <c r="Y1225" s="151">
        <f t="shared" ref="Y1225:Y1251" si="741">S1225</f>
        <v>720</v>
      </c>
      <c r="Z1225" s="48" t="s">
        <v>3341</v>
      </c>
      <c r="AA1225" s="206" t="s">
        <v>3186</v>
      </c>
      <c r="AB1225" s="29"/>
    </row>
    <row r="1226" spans="1:28" s="122" customFormat="1" ht="37.5" customHeight="1" x14ac:dyDescent="0.3">
      <c r="A1226" s="335"/>
      <c r="B1226" s="334"/>
      <c r="C1226" s="206" t="s">
        <v>1604</v>
      </c>
      <c r="D1226" s="206" t="s">
        <v>1605</v>
      </c>
      <c r="E1226" s="8">
        <v>200</v>
      </c>
      <c r="F1226" s="2">
        <v>620</v>
      </c>
      <c r="G1226" s="211">
        <v>250</v>
      </c>
      <c r="H1226" s="211"/>
      <c r="I1226" s="103">
        <v>1100</v>
      </c>
      <c r="J1226" s="260">
        <v>1.2</v>
      </c>
      <c r="K1226" s="258">
        <v>1200</v>
      </c>
      <c r="L1226" s="151">
        <v>1500</v>
      </c>
      <c r="M1226" s="103">
        <v>1800</v>
      </c>
      <c r="N1226" s="65">
        <v>1.2</v>
      </c>
      <c r="O1226" s="45">
        <f t="shared" si="709"/>
        <v>300</v>
      </c>
      <c r="P1226" s="151">
        <v>1500</v>
      </c>
      <c r="Q1226" s="103">
        <f t="shared" si="710"/>
        <v>1500</v>
      </c>
      <c r="R1226" s="103">
        <f t="shared" si="711"/>
        <v>1500</v>
      </c>
      <c r="S1226" s="151">
        <f t="shared" ref="S1226:S1270" si="742">P1226*0.6</f>
        <v>900</v>
      </c>
      <c r="T1226" s="151">
        <f t="shared" si="739"/>
        <v>900</v>
      </c>
      <c r="U1226" s="151">
        <f t="shared" si="739"/>
        <v>900</v>
      </c>
      <c r="V1226" s="151">
        <f t="shared" si="739"/>
        <v>540</v>
      </c>
      <c r="W1226" s="151">
        <f t="shared" si="740"/>
        <v>540</v>
      </c>
      <c r="X1226" s="151">
        <f t="shared" si="740"/>
        <v>540</v>
      </c>
      <c r="Y1226" s="151">
        <f t="shared" si="741"/>
        <v>900</v>
      </c>
      <c r="Z1226" s="48" t="s">
        <v>3341</v>
      </c>
      <c r="AA1226" s="206" t="s">
        <v>3186</v>
      </c>
      <c r="AB1226" s="29"/>
    </row>
    <row r="1227" spans="1:28" s="122" customFormat="1" ht="56.25" customHeight="1" x14ac:dyDescent="0.3">
      <c r="A1227" s="335"/>
      <c r="B1227" s="334"/>
      <c r="C1227" s="206" t="s">
        <v>3188</v>
      </c>
      <c r="D1227" s="206" t="s">
        <v>2471</v>
      </c>
      <c r="E1227" s="8">
        <v>250</v>
      </c>
      <c r="F1227" s="2">
        <v>450</v>
      </c>
      <c r="G1227" s="211">
        <v>250</v>
      </c>
      <c r="H1227" s="211"/>
      <c r="I1227" s="103">
        <v>900</v>
      </c>
      <c r="J1227" s="260">
        <v>1.1000000000000001</v>
      </c>
      <c r="K1227" s="258">
        <v>960</v>
      </c>
      <c r="L1227" s="151">
        <v>1200</v>
      </c>
      <c r="M1227" s="103">
        <v>1440</v>
      </c>
      <c r="N1227" s="65">
        <v>1.1000000000000001</v>
      </c>
      <c r="O1227" s="45">
        <f t="shared" si="709"/>
        <v>275</v>
      </c>
      <c r="P1227" s="151">
        <v>1200</v>
      </c>
      <c r="Q1227" s="103">
        <f t="shared" si="710"/>
        <v>1200</v>
      </c>
      <c r="R1227" s="103">
        <f t="shared" si="711"/>
        <v>1200</v>
      </c>
      <c r="S1227" s="151">
        <f t="shared" si="742"/>
        <v>720</v>
      </c>
      <c r="T1227" s="151">
        <f t="shared" si="739"/>
        <v>720</v>
      </c>
      <c r="U1227" s="151">
        <f t="shared" si="739"/>
        <v>720</v>
      </c>
      <c r="V1227" s="151">
        <f t="shared" si="739"/>
        <v>432</v>
      </c>
      <c r="W1227" s="151">
        <f t="shared" si="740"/>
        <v>432</v>
      </c>
      <c r="X1227" s="151">
        <f t="shared" si="740"/>
        <v>432</v>
      </c>
      <c r="Y1227" s="151">
        <f t="shared" si="741"/>
        <v>720</v>
      </c>
      <c r="Z1227" s="103" t="s">
        <v>3354</v>
      </c>
      <c r="AA1227" s="206" t="s">
        <v>3189</v>
      </c>
      <c r="AB1227" s="29"/>
    </row>
    <row r="1228" spans="1:28" s="122" customFormat="1" ht="56.25" customHeight="1" x14ac:dyDescent="0.3">
      <c r="A1228" s="335"/>
      <c r="B1228" s="334"/>
      <c r="C1228" s="206" t="s">
        <v>3188</v>
      </c>
      <c r="D1228" s="206" t="s">
        <v>1606</v>
      </c>
      <c r="E1228" s="8">
        <v>200</v>
      </c>
      <c r="F1228" s="2">
        <v>300</v>
      </c>
      <c r="G1228" s="211">
        <v>200</v>
      </c>
      <c r="H1228" s="211"/>
      <c r="I1228" s="103">
        <v>600</v>
      </c>
      <c r="J1228" s="260">
        <v>1.1000000000000001</v>
      </c>
      <c r="K1228" s="258">
        <v>624</v>
      </c>
      <c r="L1228" s="151">
        <v>780</v>
      </c>
      <c r="M1228" s="103">
        <v>936</v>
      </c>
      <c r="N1228" s="65">
        <v>1.1000000000000001</v>
      </c>
      <c r="O1228" s="45">
        <f t="shared" si="709"/>
        <v>220.00000000000003</v>
      </c>
      <c r="P1228" s="151">
        <v>780</v>
      </c>
      <c r="Q1228" s="103">
        <f t="shared" si="710"/>
        <v>780</v>
      </c>
      <c r="R1228" s="103">
        <f t="shared" si="711"/>
        <v>780</v>
      </c>
      <c r="S1228" s="151">
        <f t="shared" si="742"/>
        <v>468</v>
      </c>
      <c r="T1228" s="151">
        <f t="shared" si="739"/>
        <v>468</v>
      </c>
      <c r="U1228" s="151">
        <f t="shared" si="739"/>
        <v>468</v>
      </c>
      <c r="V1228" s="151">
        <f t="shared" si="739"/>
        <v>280.8</v>
      </c>
      <c r="W1228" s="151">
        <f t="shared" si="740"/>
        <v>280.8</v>
      </c>
      <c r="X1228" s="151">
        <f t="shared" si="740"/>
        <v>280.8</v>
      </c>
      <c r="Y1228" s="151">
        <f t="shared" si="741"/>
        <v>468</v>
      </c>
      <c r="Z1228" s="103" t="s">
        <v>3354</v>
      </c>
      <c r="AA1228" s="206" t="s">
        <v>3189</v>
      </c>
      <c r="AB1228" s="29"/>
    </row>
    <row r="1229" spans="1:28" s="122" customFormat="1" ht="37.5" x14ac:dyDescent="0.3">
      <c r="A1229" s="335"/>
      <c r="B1229" s="334"/>
      <c r="C1229" s="206" t="s">
        <v>3188</v>
      </c>
      <c r="D1229" s="206" t="s">
        <v>1607</v>
      </c>
      <c r="E1229" s="8">
        <v>250</v>
      </c>
      <c r="F1229" s="2">
        <v>2250</v>
      </c>
      <c r="G1229" s="211">
        <v>300</v>
      </c>
      <c r="H1229" s="211"/>
      <c r="I1229" s="103">
        <v>4500</v>
      </c>
      <c r="J1229" s="260">
        <v>1.3</v>
      </c>
      <c r="K1229" s="258">
        <v>4720</v>
      </c>
      <c r="L1229" s="151">
        <v>5900</v>
      </c>
      <c r="M1229" s="103">
        <v>7080</v>
      </c>
      <c r="N1229" s="65">
        <v>1.3</v>
      </c>
      <c r="O1229" s="45">
        <f t="shared" si="709"/>
        <v>390</v>
      </c>
      <c r="P1229" s="151">
        <v>5900</v>
      </c>
      <c r="Q1229" s="103">
        <f t="shared" si="710"/>
        <v>5900</v>
      </c>
      <c r="R1229" s="103">
        <f t="shared" si="711"/>
        <v>5900</v>
      </c>
      <c r="S1229" s="151">
        <f t="shared" si="742"/>
        <v>3540</v>
      </c>
      <c r="T1229" s="151">
        <f t="shared" si="739"/>
        <v>3540</v>
      </c>
      <c r="U1229" s="151">
        <f t="shared" si="739"/>
        <v>3540</v>
      </c>
      <c r="V1229" s="151">
        <f t="shared" si="739"/>
        <v>2124</v>
      </c>
      <c r="W1229" s="151">
        <f t="shared" si="740"/>
        <v>2124</v>
      </c>
      <c r="X1229" s="151">
        <f t="shared" si="740"/>
        <v>2124</v>
      </c>
      <c r="Y1229" s="151">
        <f t="shared" si="741"/>
        <v>3540</v>
      </c>
      <c r="Z1229" s="103" t="s">
        <v>3354</v>
      </c>
      <c r="AA1229" s="206" t="s">
        <v>3187</v>
      </c>
      <c r="AB1229" s="29"/>
    </row>
    <row r="1230" spans="1:28" s="122" customFormat="1" ht="56.25" x14ac:dyDescent="0.3">
      <c r="A1230" s="326"/>
      <c r="B1230" s="333"/>
      <c r="C1230" s="206" t="s">
        <v>3188</v>
      </c>
      <c r="D1230" s="206" t="s">
        <v>1608</v>
      </c>
      <c r="E1230" s="8">
        <v>200</v>
      </c>
      <c r="F1230" s="2">
        <v>450</v>
      </c>
      <c r="G1230" s="211">
        <v>200</v>
      </c>
      <c r="H1230" s="211"/>
      <c r="I1230" s="103">
        <v>900</v>
      </c>
      <c r="J1230" s="260">
        <v>1.1000000000000001</v>
      </c>
      <c r="K1230" s="258">
        <v>960</v>
      </c>
      <c r="L1230" s="151">
        <v>1200</v>
      </c>
      <c r="M1230" s="103">
        <v>1440</v>
      </c>
      <c r="N1230" s="65">
        <v>1.1000000000000001</v>
      </c>
      <c r="O1230" s="45">
        <f t="shared" si="709"/>
        <v>220.00000000000003</v>
      </c>
      <c r="P1230" s="151">
        <v>1200</v>
      </c>
      <c r="Q1230" s="103">
        <f t="shared" si="710"/>
        <v>1200</v>
      </c>
      <c r="R1230" s="103">
        <f t="shared" si="711"/>
        <v>1200</v>
      </c>
      <c r="S1230" s="151">
        <f t="shared" si="742"/>
        <v>720</v>
      </c>
      <c r="T1230" s="151">
        <f t="shared" si="739"/>
        <v>720</v>
      </c>
      <c r="U1230" s="151">
        <f t="shared" si="739"/>
        <v>720</v>
      </c>
      <c r="V1230" s="151">
        <f t="shared" si="739"/>
        <v>432</v>
      </c>
      <c r="W1230" s="151">
        <f t="shared" si="740"/>
        <v>432</v>
      </c>
      <c r="X1230" s="151">
        <f t="shared" si="740"/>
        <v>432</v>
      </c>
      <c r="Y1230" s="151">
        <f t="shared" si="741"/>
        <v>720</v>
      </c>
      <c r="Z1230" s="103" t="s">
        <v>3354</v>
      </c>
      <c r="AA1230" s="206" t="s">
        <v>3189</v>
      </c>
      <c r="AB1230" s="29"/>
    </row>
    <row r="1231" spans="1:28" s="122" customFormat="1" ht="20.25" customHeight="1" x14ac:dyDescent="0.3">
      <c r="A1231" s="211">
        <v>2</v>
      </c>
      <c r="B1231" s="329" t="s">
        <v>2507</v>
      </c>
      <c r="C1231" s="330"/>
      <c r="D1231" s="331"/>
      <c r="E1231" s="8">
        <v>150</v>
      </c>
      <c r="F1231" s="2">
        <v>150</v>
      </c>
      <c r="G1231" s="211">
        <v>150</v>
      </c>
      <c r="H1231" s="211"/>
      <c r="I1231" s="103">
        <v>300</v>
      </c>
      <c r="J1231" s="260">
        <v>1.1000000000000001</v>
      </c>
      <c r="K1231" s="258">
        <v>312</v>
      </c>
      <c r="L1231" s="151">
        <v>390</v>
      </c>
      <c r="M1231" s="103">
        <v>468</v>
      </c>
      <c r="N1231" s="65">
        <v>1.1000000000000001</v>
      </c>
      <c r="O1231" s="45">
        <f t="shared" si="709"/>
        <v>165</v>
      </c>
      <c r="P1231" s="151">
        <v>390</v>
      </c>
      <c r="Q1231" s="103">
        <f t="shared" si="710"/>
        <v>390</v>
      </c>
      <c r="R1231" s="103">
        <f t="shared" si="711"/>
        <v>390</v>
      </c>
      <c r="S1231" s="151">
        <f t="shared" si="742"/>
        <v>234</v>
      </c>
      <c r="T1231" s="151">
        <f t="shared" si="739"/>
        <v>234</v>
      </c>
      <c r="U1231" s="151">
        <f t="shared" si="739"/>
        <v>234</v>
      </c>
      <c r="V1231" s="151">
        <f t="shared" si="739"/>
        <v>140.4</v>
      </c>
      <c r="W1231" s="151">
        <f t="shared" si="740"/>
        <v>140.4</v>
      </c>
      <c r="X1231" s="151">
        <f t="shared" si="740"/>
        <v>140.4</v>
      </c>
      <c r="Y1231" s="151">
        <f t="shared" si="741"/>
        <v>234</v>
      </c>
      <c r="Z1231" s="48" t="s">
        <v>3341</v>
      </c>
      <c r="AA1231" s="206" t="s">
        <v>3186</v>
      </c>
      <c r="AB1231" s="29"/>
    </row>
    <row r="1232" spans="1:28" s="122" customFormat="1" ht="21.75" customHeight="1" x14ac:dyDescent="0.3">
      <c r="A1232" s="211">
        <v>3</v>
      </c>
      <c r="B1232" s="329" t="s">
        <v>41</v>
      </c>
      <c r="C1232" s="330"/>
      <c r="D1232" s="331"/>
      <c r="E1232" s="8">
        <v>50</v>
      </c>
      <c r="F1232" s="2">
        <v>160</v>
      </c>
      <c r="G1232" s="211">
        <v>50</v>
      </c>
      <c r="H1232" s="211"/>
      <c r="I1232" s="103">
        <v>200</v>
      </c>
      <c r="J1232" s="260">
        <v>1.2</v>
      </c>
      <c r="K1232" s="258">
        <v>208</v>
      </c>
      <c r="L1232" s="151">
        <v>260</v>
      </c>
      <c r="M1232" s="103">
        <v>312</v>
      </c>
      <c r="N1232" s="65">
        <v>1.2</v>
      </c>
      <c r="O1232" s="45">
        <f t="shared" si="709"/>
        <v>60</v>
      </c>
      <c r="P1232" s="151">
        <v>260</v>
      </c>
      <c r="Q1232" s="103">
        <f t="shared" si="710"/>
        <v>260</v>
      </c>
      <c r="R1232" s="103">
        <f t="shared" si="711"/>
        <v>260</v>
      </c>
      <c r="S1232" s="151">
        <f t="shared" si="742"/>
        <v>156</v>
      </c>
      <c r="T1232" s="151">
        <f t="shared" si="739"/>
        <v>156</v>
      </c>
      <c r="U1232" s="151">
        <f t="shared" si="739"/>
        <v>156</v>
      </c>
      <c r="V1232" s="151">
        <f t="shared" si="739"/>
        <v>93.6</v>
      </c>
      <c r="W1232" s="151">
        <f t="shared" si="740"/>
        <v>93.6</v>
      </c>
      <c r="X1232" s="151">
        <f t="shared" si="740"/>
        <v>93.6</v>
      </c>
      <c r="Y1232" s="151">
        <f t="shared" si="741"/>
        <v>156</v>
      </c>
      <c r="Z1232" s="48" t="s">
        <v>3341</v>
      </c>
      <c r="AA1232" s="206" t="s">
        <v>3186</v>
      </c>
      <c r="AB1232" s="29"/>
    </row>
    <row r="1233" spans="1:28" s="122" customFormat="1" x14ac:dyDescent="0.3">
      <c r="A1233" s="213" t="s">
        <v>1609</v>
      </c>
      <c r="B1233" s="15" t="s">
        <v>1610</v>
      </c>
      <c r="C1233" s="15"/>
      <c r="D1233" s="15"/>
      <c r="E1233" s="16"/>
      <c r="F1233" s="2"/>
      <c r="G1233" s="213"/>
      <c r="H1233" s="213"/>
      <c r="I1233" s="302"/>
      <c r="J1233" s="305"/>
      <c r="K1233" s="258"/>
      <c r="L1233" s="151"/>
      <c r="M1233" s="103"/>
      <c r="N1233" s="305"/>
      <c r="O1233" s="45"/>
      <c r="P1233" s="151"/>
      <c r="Q1233" s="103"/>
      <c r="R1233" s="103"/>
      <c r="S1233" s="151"/>
      <c r="T1233" s="151"/>
      <c r="U1233" s="151"/>
      <c r="V1233" s="151"/>
      <c r="W1233" s="151"/>
      <c r="X1233" s="151"/>
      <c r="Y1233" s="151">
        <f t="shared" si="741"/>
        <v>0</v>
      </c>
      <c r="Z1233" s="48"/>
      <c r="AA1233" s="206"/>
      <c r="AB1233" s="29"/>
    </row>
    <row r="1234" spans="1:28" s="122" customFormat="1" ht="37.5" x14ac:dyDescent="0.3">
      <c r="A1234" s="325">
        <v>1</v>
      </c>
      <c r="B1234" s="332" t="s">
        <v>218</v>
      </c>
      <c r="C1234" s="206" t="s">
        <v>1596</v>
      </c>
      <c r="D1234" s="206" t="s">
        <v>1611</v>
      </c>
      <c r="E1234" s="8">
        <v>200</v>
      </c>
      <c r="F1234" s="2">
        <v>800</v>
      </c>
      <c r="G1234" s="211">
        <v>600</v>
      </c>
      <c r="H1234" s="211"/>
      <c r="I1234" s="310">
        <v>2200</v>
      </c>
      <c r="J1234" s="260">
        <v>1.4</v>
      </c>
      <c r="K1234" s="258">
        <v>2320</v>
      </c>
      <c r="L1234" s="151">
        <v>2900</v>
      </c>
      <c r="M1234" s="103">
        <v>3480</v>
      </c>
      <c r="N1234" s="65">
        <v>1.4</v>
      </c>
      <c r="O1234" s="45">
        <f t="shared" si="709"/>
        <v>840</v>
      </c>
      <c r="P1234" s="151">
        <v>2900</v>
      </c>
      <c r="Q1234" s="103">
        <f t="shared" si="710"/>
        <v>2900</v>
      </c>
      <c r="R1234" s="103">
        <f t="shared" si="711"/>
        <v>2900</v>
      </c>
      <c r="S1234" s="151">
        <f t="shared" si="742"/>
        <v>1740</v>
      </c>
      <c r="T1234" s="151">
        <f t="shared" ref="T1234:T1235" si="743">Q1234*0.6</f>
        <v>1740</v>
      </c>
      <c r="U1234" s="151">
        <f t="shared" ref="U1234:U1235" si="744">R1234*0.6</f>
        <v>1740</v>
      </c>
      <c r="V1234" s="151">
        <f t="shared" ref="V1234:V1235" si="745">S1234*0.6</f>
        <v>1044</v>
      </c>
      <c r="W1234" s="151">
        <f>T1234*0.6</f>
        <v>1044</v>
      </c>
      <c r="X1234" s="151">
        <f>U1234*0.6</f>
        <v>1044</v>
      </c>
      <c r="Y1234" s="151">
        <f t="shared" si="741"/>
        <v>1740</v>
      </c>
      <c r="Z1234" s="48" t="s">
        <v>3341</v>
      </c>
      <c r="AA1234" s="206" t="s">
        <v>3186</v>
      </c>
      <c r="AB1234" s="29"/>
    </row>
    <row r="1235" spans="1:28" s="122" customFormat="1" ht="37.5" x14ac:dyDescent="0.3">
      <c r="A1235" s="335"/>
      <c r="B1235" s="334"/>
      <c r="C1235" s="206" t="s">
        <v>2472</v>
      </c>
      <c r="D1235" s="206" t="s">
        <v>1612</v>
      </c>
      <c r="E1235" s="8">
        <v>200</v>
      </c>
      <c r="F1235" s="2">
        <v>860</v>
      </c>
      <c r="G1235" s="211">
        <v>500</v>
      </c>
      <c r="H1235" s="211"/>
      <c r="I1235" s="310">
        <v>2000</v>
      </c>
      <c r="J1235" s="260">
        <v>1.3</v>
      </c>
      <c r="K1235" s="258">
        <v>2080</v>
      </c>
      <c r="L1235" s="151">
        <v>2600</v>
      </c>
      <c r="M1235" s="103">
        <v>3120</v>
      </c>
      <c r="N1235" s="65">
        <v>1.3</v>
      </c>
      <c r="O1235" s="45">
        <f t="shared" si="709"/>
        <v>650</v>
      </c>
      <c r="P1235" s="151">
        <v>2600</v>
      </c>
      <c r="Q1235" s="103">
        <f t="shared" si="710"/>
        <v>2600</v>
      </c>
      <c r="R1235" s="103">
        <f t="shared" si="711"/>
        <v>2600</v>
      </c>
      <c r="S1235" s="151">
        <f t="shared" si="742"/>
        <v>1560</v>
      </c>
      <c r="T1235" s="151">
        <f t="shared" si="743"/>
        <v>1560</v>
      </c>
      <c r="U1235" s="151">
        <f t="shared" si="744"/>
        <v>1560</v>
      </c>
      <c r="V1235" s="151">
        <f t="shared" si="745"/>
        <v>936</v>
      </c>
      <c r="W1235" s="151">
        <f>T1235*0.6</f>
        <v>936</v>
      </c>
      <c r="X1235" s="151">
        <f>U1235*0.6</f>
        <v>936</v>
      </c>
      <c r="Y1235" s="151">
        <f t="shared" si="741"/>
        <v>1560</v>
      </c>
      <c r="Z1235" s="48" t="s">
        <v>3341</v>
      </c>
      <c r="AA1235" s="206" t="s">
        <v>3186</v>
      </c>
      <c r="AB1235" s="29"/>
    </row>
    <row r="1236" spans="1:28" s="122" customFormat="1" ht="37.5" x14ac:dyDescent="0.3">
      <c r="A1236" s="335"/>
      <c r="B1236" s="334"/>
      <c r="C1236" s="206" t="s">
        <v>1612</v>
      </c>
      <c r="D1236" s="206" t="s">
        <v>1613</v>
      </c>
      <c r="E1236" s="8">
        <v>300</v>
      </c>
      <c r="F1236" s="2">
        <v>870</v>
      </c>
      <c r="G1236" s="211">
        <v>550</v>
      </c>
      <c r="H1236" s="211"/>
      <c r="I1236" s="254">
        <v>750</v>
      </c>
      <c r="J1236" s="260">
        <v>1.3</v>
      </c>
      <c r="K1236" s="258">
        <v>800</v>
      </c>
      <c r="L1236" s="151">
        <v>1000</v>
      </c>
      <c r="M1236" s="103">
        <v>1200</v>
      </c>
      <c r="N1236" s="65">
        <v>1.3</v>
      </c>
      <c r="O1236" s="45">
        <f t="shared" si="709"/>
        <v>715</v>
      </c>
      <c r="P1236" s="151">
        <v>1000</v>
      </c>
      <c r="Q1236" s="103">
        <f t="shared" si="710"/>
        <v>1000</v>
      </c>
      <c r="R1236" s="103">
        <f t="shared" si="711"/>
        <v>1000</v>
      </c>
      <c r="S1236" s="151">
        <f>O1236</f>
        <v>715</v>
      </c>
      <c r="T1236" s="151">
        <f t="shared" ref="T1236:V1236" si="746">P1236</f>
        <v>1000</v>
      </c>
      <c r="U1236" s="151">
        <f t="shared" si="746"/>
        <v>1000</v>
      </c>
      <c r="V1236" s="151">
        <f t="shared" si="746"/>
        <v>1000</v>
      </c>
      <c r="W1236" s="151">
        <f>S1236</f>
        <v>715</v>
      </c>
      <c r="X1236" s="151">
        <f>T1236</f>
        <v>1000</v>
      </c>
      <c r="Y1236" s="151">
        <f t="shared" si="741"/>
        <v>715</v>
      </c>
      <c r="Z1236" s="48" t="s">
        <v>3341</v>
      </c>
      <c r="AA1236" s="206" t="s">
        <v>3186</v>
      </c>
      <c r="AB1236" s="29"/>
    </row>
    <row r="1237" spans="1:28" s="122" customFormat="1" ht="37.5" customHeight="1" x14ac:dyDescent="0.3">
      <c r="A1237" s="326"/>
      <c r="B1237" s="333"/>
      <c r="C1237" s="206" t="s">
        <v>2473</v>
      </c>
      <c r="D1237" s="206" t="s">
        <v>1614</v>
      </c>
      <c r="E1237" s="8">
        <v>250</v>
      </c>
      <c r="F1237" s="2">
        <v>850</v>
      </c>
      <c r="G1237" s="211">
        <v>500</v>
      </c>
      <c r="H1237" s="211"/>
      <c r="I1237" s="254">
        <v>870</v>
      </c>
      <c r="J1237" s="260">
        <v>1.2</v>
      </c>
      <c r="K1237" s="258">
        <v>960</v>
      </c>
      <c r="L1237" s="151">
        <v>1200</v>
      </c>
      <c r="M1237" s="103">
        <v>1440</v>
      </c>
      <c r="N1237" s="65">
        <v>1.2</v>
      </c>
      <c r="O1237" s="45">
        <f t="shared" si="709"/>
        <v>600</v>
      </c>
      <c r="P1237" s="151">
        <v>1200</v>
      </c>
      <c r="Q1237" s="103">
        <f t="shared" si="710"/>
        <v>1200</v>
      </c>
      <c r="R1237" s="103">
        <f t="shared" si="711"/>
        <v>1200</v>
      </c>
      <c r="S1237" s="151">
        <f t="shared" si="742"/>
        <v>720</v>
      </c>
      <c r="T1237" s="151">
        <f t="shared" ref="T1237" si="747">Q1237*0.6</f>
        <v>720</v>
      </c>
      <c r="U1237" s="151">
        <f t="shared" ref="U1237" si="748">R1237*0.6</f>
        <v>720</v>
      </c>
      <c r="V1237" s="151">
        <f t="shared" ref="V1237" si="749">S1237*0.6</f>
        <v>432</v>
      </c>
      <c r="W1237" s="151">
        <f>T1237*0.6</f>
        <v>432</v>
      </c>
      <c r="X1237" s="151">
        <f>U1237*0.6</f>
        <v>432</v>
      </c>
      <c r="Y1237" s="151">
        <f t="shared" si="741"/>
        <v>720</v>
      </c>
      <c r="Z1237" s="48" t="s">
        <v>3341</v>
      </c>
      <c r="AA1237" s="206" t="s">
        <v>3186</v>
      </c>
      <c r="AB1237" s="29"/>
    </row>
    <row r="1238" spans="1:28" s="122" customFormat="1" ht="37.5" x14ac:dyDescent="0.3">
      <c r="A1238" s="211">
        <v>2</v>
      </c>
      <c r="B1238" s="206" t="s">
        <v>1615</v>
      </c>
      <c r="C1238" s="206" t="s">
        <v>2666</v>
      </c>
      <c r="D1238" s="206" t="s">
        <v>1616</v>
      </c>
      <c r="E1238" s="8">
        <v>200</v>
      </c>
      <c r="F1238" s="2">
        <v>920</v>
      </c>
      <c r="G1238" s="211">
        <v>600</v>
      </c>
      <c r="H1238" s="211"/>
      <c r="I1238" s="254">
        <v>250</v>
      </c>
      <c r="J1238" s="260">
        <v>1.3</v>
      </c>
      <c r="K1238" s="258">
        <v>640</v>
      </c>
      <c r="L1238" s="151">
        <v>800</v>
      </c>
      <c r="M1238" s="103">
        <v>960</v>
      </c>
      <c r="N1238" s="65">
        <v>1.3</v>
      </c>
      <c r="O1238" s="45">
        <f t="shared" si="709"/>
        <v>780</v>
      </c>
      <c r="P1238" s="151">
        <v>800</v>
      </c>
      <c r="Q1238" s="103">
        <f t="shared" si="710"/>
        <v>800</v>
      </c>
      <c r="R1238" s="103">
        <f t="shared" si="711"/>
        <v>800</v>
      </c>
      <c r="S1238" s="151">
        <f>O1238</f>
        <v>780</v>
      </c>
      <c r="T1238" s="151">
        <f t="shared" ref="T1238:V1238" si="750">P1238</f>
        <v>800</v>
      </c>
      <c r="U1238" s="151">
        <f t="shared" si="750"/>
        <v>800</v>
      </c>
      <c r="V1238" s="151">
        <f t="shared" si="750"/>
        <v>800</v>
      </c>
      <c r="W1238" s="151">
        <f>S1238</f>
        <v>780</v>
      </c>
      <c r="X1238" s="151">
        <f>T1238</f>
        <v>800</v>
      </c>
      <c r="Y1238" s="151">
        <f t="shared" si="741"/>
        <v>780</v>
      </c>
      <c r="Z1238" s="48" t="s">
        <v>3341</v>
      </c>
      <c r="AA1238" s="206" t="s">
        <v>3186</v>
      </c>
      <c r="AB1238" s="29"/>
    </row>
    <row r="1239" spans="1:28" s="122" customFormat="1" ht="37.5" customHeight="1" x14ac:dyDescent="0.3">
      <c r="A1239" s="325">
        <v>3</v>
      </c>
      <c r="B1239" s="332" t="s">
        <v>1617</v>
      </c>
      <c r="C1239" s="206" t="s">
        <v>1618</v>
      </c>
      <c r="D1239" s="206" t="s">
        <v>1619</v>
      </c>
      <c r="E1239" s="8">
        <v>200</v>
      </c>
      <c r="F1239" s="2">
        <v>720</v>
      </c>
      <c r="G1239" s="211">
        <v>400</v>
      </c>
      <c r="H1239" s="211"/>
      <c r="I1239" s="254">
        <v>750</v>
      </c>
      <c r="J1239" s="260">
        <v>1.2</v>
      </c>
      <c r="K1239" s="258">
        <v>800</v>
      </c>
      <c r="L1239" s="151">
        <v>1000</v>
      </c>
      <c r="M1239" s="103">
        <v>1200</v>
      </c>
      <c r="N1239" s="65">
        <v>1.2</v>
      </c>
      <c r="O1239" s="45">
        <f t="shared" si="709"/>
        <v>480</v>
      </c>
      <c r="P1239" s="151">
        <v>1000</v>
      </c>
      <c r="Q1239" s="103">
        <f t="shared" si="710"/>
        <v>1000</v>
      </c>
      <c r="R1239" s="103">
        <f t="shared" si="711"/>
        <v>1000</v>
      </c>
      <c r="S1239" s="151">
        <f t="shared" si="742"/>
        <v>600</v>
      </c>
      <c r="T1239" s="151">
        <f t="shared" ref="T1239:T1245" si="751">Q1239*0.6</f>
        <v>600</v>
      </c>
      <c r="U1239" s="151">
        <f t="shared" ref="U1239:U1245" si="752">R1239*0.6</f>
        <v>600</v>
      </c>
      <c r="V1239" s="151">
        <f t="shared" ref="V1239:V1245" si="753">S1239*0.6</f>
        <v>360</v>
      </c>
      <c r="W1239" s="151">
        <f t="shared" ref="W1239:X1245" si="754">T1239*0.6</f>
        <v>360</v>
      </c>
      <c r="X1239" s="151">
        <f t="shared" si="754"/>
        <v>360</v>
      </c>
      <c r="Y1239" s="151">
        <f t="shared" si="741"/>
        <v>600</v>
      </c>
      <c r="Z1239" s="48" t="s">
        <v>3341</v>
      </c>
      <c r="AA1239" s="206" t="s">
        <v>3186</v>
      </c>
      <c r="AB1239" s="29"/>
    </row>
    <row r="1240" spans="1:28" s="122" customFormat="1" ht="37.5" x14ac:dyDescent="0.3">
      <c r="A1240" s="335"/>
      <c r="B1240" s="334"/>
      <c r="C1240" s="206" t="s">
        <v>1619</v>
      </c>
      <c r="D1240" s="206" t="s">
        <v>355</v>
      </c>
      <c r="E1240" s="8">
        <v>300</v>
      </c>
      <c r="F1240" s="2">
        <v>500</v>
      </c>
      <c r="G1240" s="211">
        <v>450</v>
      </c>
      <c r="H1240" s="211"/>
      <c r="I1240" s="254">
        <v>1000</v>
      </c>
      <c r="J1240" s="260">
        <v>1.3</v>
      </c>
      <c r="K1240" s="258">
        <v>1040</v>
      </c>
      <c r="L1240" s="151">
        <v>1300</v>
      </c>
      <c r="M1240" s="103">
        <v>1560</v>
      </c>
      <c r="N1240" s="65">
        <v>1.3</v>
      </c>
      <c r="O1240" s="45">
        <f t="shared" si="709"/>
        <v>585</v>
      </c>
      <c r="P1240" s="151">
        <v>1300</v>
      </c>
      <c r="Q1240" s="103">
        <f t="shared" si="710"/>
        <v>1300</v>
      </c>
      <c r="R1240" s="103">
        <f t="shared" si="711"/>
        <v>1300</v>
      </c>
      <c r="S1240" s="151">
        <f t="shared" si="742"/>
        <v>780</v>
      </c>
      <c r="T1240" s="151">
        <f t="shared" si="751"/>
        <v>780</v>
      </c>
      <c r="U1240" s="151">
        <f t="shared" si="752"/>
        <v>780</v>
      </c>
      <c r="V1240" s="151">
        <f t="shared" si="753"/>
        <v>468</v>
      </c>
      <c r="W1240" s="151">
        <f t="shared" si="754"/>
        <v>468</v>
      </c>
      <c r="X1240" s="151">
        <f t="shared" si="754"/>
        <v>468</v>
      </c>
      <c r="Y1240" s="151">
        <f t="shared" si="741"/>
        <v>780</v>
      </c>
      <c r="Z1240" s="48" t="s">
        <v>3341</v>
      </c>
      <c r="AA1240" s="206" t="s">
        <v>3186</v>
      </c>
      <c r="AB1240" s="29"/>
    </row>
    <row r="1241" spans="1:28" s="122" customFormat="1" ht="37.5" x14ac:dyDescent="0.3">
      <c r="A1241" s="335"/>
      <c r="B1241" s="334"/>
      <c r="C1241" s="206" t="s">
        <v>355</v>
      </c>
      <c r="D1241" s="206" t="s">
        <v>1620</v>
      </c>
      <c r="E1241" s="8">
        <v>400</v>
      </c>
      <c r="F1241" s="2">
        <v>630</v>
      </c>
      <c r="G1241" s="211">
        <v>390</v>
      </c>
      <c r="H1241" s="211"/>
      <c r="I1241" s="254">
        <v>1250</v>
      </c>
      <c r="J1241" s="260">
        <v>1.3</v>
      </c>
      <c r="K1241" s="258">
        <v>1280</v>
      </c>
      <c r="L1241" s="151">
        <v>1600</v>
      </c>
      <c r="M1241" s="103">
        <v>1920</v>
      </c>
      <c r="N1241" s="65">
        <v>1.3</v>
      </c>
      <c r="O1241" s="45">
        <f t="shared" si="709"/>
        <v>507</v>
      </c>
      <c r="P1241" s="151">
        <v>1600</v>
      </c>
      <c r="Q1241" s="103">
        <f t="shared" si="710"/>
        <v>1600</v>
      </c>
      <c r="R1241" s="103">
        <f t="shared" si="711"/>
        <v>1600</v>
      </c>
      <c r="S1241" s="151">
        <f t="shared" si="742"/>
        <v>960</v>
      </c>
      <c r="T1241" s="151">
        <f t="shared" si="751"/>
        <v>960</v>
      </c>
      <c r="U1241" s="151">
        <f t="shared" si="752"/>
        <v>960</v>
      </c>
      <c r="V1241" s="151">
        <f t="shared" si="753"/>
        <v>576</v>
      </c>
      <c r="W1241" s="151">
        <f t="shared" si="754"/>
        <v>576</v>
      </c>
      <c r="X1241" s="151">
        <f t="shared" si="754"/>
        <v>576</v>
      </c>
      <c r="Y1241" s="151">
        <f t="shared" si="741"/>
        <v>960</v>
      </c>
      <c r="Z1241" s="48" t="s">
        <v>3341</v>
      </c>
      <c r="AA1241" s="206" t="s">
        <v>3186</v>
      </c>
      <c r="AB1241" s="29"/>
    </row>
    <row r="1242" spans="1:28" s="122" customFormat="1" ht="37.5" customHeight="1" x14ac:dyDescent="0.3">
      <c r="A1242" s="335"/>
      <c r="B1242" s="334"/>
      <c r="C1242" s="206" t="s">
        <v>1620</v>
      </c>
      <c r="D1242" s="206" t="s">
        <v>2508</v>
      </c>
      <c r="E1242" s="8">
        <v>250</v>
      </c>
      <c r="F1242" s="2">
        <v>630</v>
      </c>
      <c r="G1242" s="211">
        <v>300</v>
      </c>
      <c r="H1242" s="211"/>
      <c r="I1242" s="254">
        <v>1250</v>
      </c>
      <c r="J1242" s="260">
        <v>1.2</v>
      </c>
      <c r="K1242" s="258">
        <v>1120</v>
      </c>
      <c r="L1242" s="151">
        <v>1400</v>
      </c>
      <c r="M1242" s="103">
        <v>1680</v>
      </c>
      <c r="N1242" s="65">
        <v>1.2</v>
      </c>
      <c r="O1242" s="45">
        <f t="shared" si="709"/>
        <v>360</v>
      </c>
      <c r="P1242" s="151">
        <v>1400</v>
      </c>
      <c r="Q1242" s="103">
        <f t="shared" si="710"/>
        <v>1400</v>
      </c>
      <c r="R1242" s="103">
        <f t="shared" si="711"/>
        <v>1400</v>
      </c>
      <c r="S1242" s="151">
        <f t="shared" si="742"/>
        <v>840</v>
      </c>
      <c r="T1242" s="151">
        <f t="shared" si="751"/>
        <v>840</v>
      </c>
      <c r="U1242" s="151">
        <f t="shared" si="752"/>
        <v>840</v>
      </c>
      <c r="V1242" s="151">
        <f t="shared" si="753"/>
        <v>504</v>
      </c>
      <c r="W1242" s="151">
        <f t="shared" si="754"/>
        <v>504</v>
      </c>
      <c r="X1242" s="151">
        <f t="shared" si="754"/>
        <v>504</v>
      </c>
      <c r="Y1242" s="151">
        <f t="shared" si="741"/>
        <v>840</v>
      </c>
      <c r="Z1242" s="48" t="s">
        <v>3341</v>
      </c>
      <c r="AA1242" s="206" t="s">
        <v>3186</v>
      </c>
      <c r="AB1242" s="29"/>
    </row>
    <row r="1243" spans="1:28" s="122" customFormat="1" ht="37.5" x14ac:dyDescent="0.3">
      <c r="A1243" s="335"/>
      <c r="B1243" s="334"/>
      <c r="C1243" s="206" t="s">
        <v>2508</v>
      </c>
      <c r="D1243" s="206" t="s">
        <v>2512</v>
      </c>
      <c r="E1243" s="8">
        <v>350</v>
      </c>
      <c r="F1243" s="2">
        <v>750</v>
      </c>
      <c r="G1243" s="211">
        <v>500</v>
      </c>
      <c r="H1243" s="211"/>
      <c r="I1243" s="254">
        <v>1500</v>
      </c>
      <c r="J1243" s="260">
        <v>1.3</v>
      </c>
      <c r="K1243" s="258">
        <v>1600</v>
      </c>
      <c r="L1243" s="151">
        <v>2000</v>
      </c>
      <c r="M1243" s="103">
        <v>2400</v>
      </c>
      <c r="N1243" s="65">
        <v>1.3</v>
      </c>
      <c r="O1243" s="45">
        <f t="shared" si="709"/>
        <v>650</v>
      </c>
      <c r="P1243" s="151">
        <v>2000</v>
      </c>
      <c r="Q1243" s="103">
        <f t="shared" si="710"/>
        <v>2000</v>
      </c>
      <c r="R1243" s="103">
        <f t="shared" si="711"/>
        <v>2000</v>
      </c>
      <c r="S1243" s="151">
        <f t="shared" si="742"/>
        <v>1200</v>
      </c>
      <c r="T1243" s="151">
        <f t="shared" si="751"/>
        <v>1200</v>
      </c>
      <c r="U1243" s="151">
        <f t="shared" si="752"/>
        <v>1200</v>
      </c>
      <c r="V1243" s="151">
        <f t="shared" si="753"/>
        <v>720</v>
      </c>
      <c r="W1243" s="151">
        <f t="shared" si="754"/>
        <v>720</v>
      </c>
      <c r="X1243" s="151">
        <f t="shared" si="754"/>
        <v>720</v>
      </c>
      <c r="Y1243" s="151">
        <f t="shared" si="741"/>
        <v>1200</v>
      </c>
      <c r="Z1243" s="48" t="s">
        <v>3341</v>
      </c>
      <c r="AA1243" s="206" t="s">
        <v>3186</v>
      </c>
      <c r="AB1243" s="29"/>
    </row>
    <row r="1244" spans="1:28" s="122" customFormat="1" ht="37.5" customHeight="1" x14ac:dyDescent="0.3">
      <c r="A1244" s="335"/>
      <c r="B1244" s="334"/>
      <c r="C1244" s="206" t="s">
        <v>2512</v>
      </c>
      <c r="D1244" s="206" t="s">
        <v>1621</v>
      </c>
      <c r="E1244" s="8">
        <v>170</v>
      </c>
      <c r="F1244" s="2">
        <v>870</v>
      </c>
      <c r="G1244" s="211">
        <v>400</v>
      </c>
      <c r="H1244" s="211"/>
      <c r="I1244" s="254">
        <v>750</v>
      </c>
      <c r="J1244" s="260">
        <v>1.1000000000000001</v>
      </c>
      <c r="K1244" s="258">
        <v>800</v>
      </c>
      <c r="L1244" s="151">
        <v>1000</v>
      </c>
      <c r="M1244" s="103">
        <v>1200</v>
      </c>
      <c r="N1244" s="65">
        <v>1.1000000000000001</v>
      </c>
      <c r="O1244" s="45">
        <f t="shared" si="709"/>
        <v>440.00000000000006</v>
      </c>
      <c r="P1244" s="151">
        <v>1000</v>
      </c>
      <c r="Q1244" s="103">
        <f t="shared" si="710"/>
        <v>1000</v>
      </c>
      <c r="R1244" s="103">
        <f t="shared" si="711"/>
        <v>1000</v>
      </c>
      <c r="S1244" s="151">
        <f t="shared" si="742"/>
        <v>600</v>
      </c>
      <c r="T1244" s="151">
        <f t="shared" si="751"/>
        <v>600</v>
      </c>
      <c r="U1244" s="151">
        <f t="shared" si="752"/>
        <v>600</v>
      </c>
      <c r="V1244" s="151">
        <f t="shared" si="753"/>
        <v>360</v>
      </c>
      <c r="W1244" s="151">
        <f t="shared" si="754"/>
        <v>360</v>
      </c>
      <c r="X1244" s="151">
        <f t="shared" si="754"/>
        <v>360</v>
      </c>
      <c r="Y1244" s="151">
        <f t="shared" si="741"/>
        <v>600</v>
      </c>
      <c r="Z1244" s="48" t="s">
        <v>3341</v>
      </c>
      <c r="AA1244" s="206" t="s">
        <v>3186</v>
      </c>
      <c r="AB1244" s="29"/>
    </row>
    <row r="1245" spans="1:28" s="122" customFormat="1" ht="37.5" customHeight="1" x14ac:dyDescent="0.3">
      <c r="A1245" s="335"/>
      <c r="B1245" s="334"/>
      <c r="C1245" s="206" t="s">
        <v>1618</v>
      </c>
      <c r="D1245" s="206" t="s">
        <v>1622</v>
      </c>
      <c r="E1245" s="8">
        <v>250</v>
      </c>
      <c r="F1245" s="2">
        <v>780</v>
      </c>
      <c r="G1245" s="211">
        <v>450</v>
      </c>
      <c r="H1245" s="211"/>
      <c r="I1245" s="254">
        <v>1125</v>
      </c>
      <c r="J1245" s="260">
        <v>1.2</v>
      </c>
      <c r="K1245" s="258">
        <v>1200</v>
      </c>
      <c r="L1245" s="151">
        <v>1500</v>
      </c>
      <c r="M1245" s="103">
        <v>1800</v>
      </c>
      <c r="N1245" s="65">
        <v>1.2</v>
      </c>
      <c r="O1245" s="45">
        <f t="shared" si="709"/>
        <v>540</v>
      </c>
      <c r="P1245" s="151">
        <v>1500</v>
      </c>
      <c r="Q1245" s="103">
        <f t="shared" si="710"/>
        <v>1500</v>
      </c>
      <c r="R1245" s="103">
        <f t="shared" si="711"/>
        <v>1500</v>
      </c>
      <c r="S1245" s="151">
        <f t="shared" si="742"/>
        <v>900</v>
      </c>
      <c r="T1245" s="151">
        <f t="shared" si="751"/>
        <v>900</v>
      </c>
      <c r="U1245" s="151">
        <f t="shared" si="752"/>
        <v>900</v>
      </c>
      <c r="V1245" s="151">
        <f t="shared" si="753"/>
        <v>540</v>
      </c>
      <c r="W1245" s="151">
        <f t="shared" si="754"/>
        <v>540</v>
      </c>
      <c r="X1245" s="151">
        <f t="shared" si="754"/>
        <v>540</v>
      </c>
      <c r="Y1245" s="151">
        <f t="shared" si="741"/>
        <v>900</v>
      </c>
      <c r="Z1245" s="48" t="s">
        <v>3341</v>
      </c>
      <c r="AA1245" s="206" t="s">
        <v>3186</v>
      </c>
      <c r="AB1245" s="29"/>
    </row>
    <row r="1246" spans="1:28" s="122" customFormat="1" ht="37.5" customHeight="1" x14ac:dyDescent="0.3">
      <c r="A1246" s="326"/>
      <c r="B1246" s="333"/>
      <c r="C1246" s="206" t="s">
        <v>1623</v>
      </c>
      <c r="D1246" s="206" t="s">
        <v>2474</v>
      </c>
      <c r="E1246" s="8">
        <v>150</v>
      </c>
      <c r="F1246" s="2">
        <v>410</v>
      </c>
      <c r="G1246" s="211">
        <v>400</v>
      </c>
      <c r="H1246" s="211"/>
      <c r="I1246" s="254">
        <v>500</v>
      </c>
      <c r="J1246" s="260">
        <v>1.1000000000000001</v>
      </c>
      <c r="K1246" s="258">
        <v>520</v>
      </c>
      <c r="L1246" s="151">
        <v>650</v>
      </c>
      <c r="M1246" s="103">
        <v>780</v>
      </c>
      <c r="N1246" s="65">
        <v>1.1000000000000001</v>
      </c>
      <c r="O1246" s="45">
        <f t="shared" si="709"/>
        <v>440.00000000000006</v>
      </c>
      <c r="P1246" s="151">
        <v>650</v>
      </c>
      <c r="Q1246" s="103">
        <f t="shared" si="710"/>
        <v>650</v>
      </c>
      <c r="R1246" s="103">
        <f t="shared" si="711"/>
        <v>650</v>
      </c>
      <c r="S1246" s="151">
        <f>O1246</f>
        <v>440.00000000000006</v>
      </c>
      <c r="T1246" s="151">
        <f t="shared" ref="T1246:V1246" si="755">P1246</f>
        <v>650</v>
      </c>
      <c r="U1246" s="151">
        <f t="shared" si="755"/>
        <v>650</v>
      </c>
      <c r="V1246" s="151">
        <f t="shared" si="755"/>
        <v>650</v>
      </c>
      <c r="W1246" s="151">
        <f>S1246</f>
        <v>440.00000000000006</v>
      </c>
      <c r="X1246" s="151">
        <f>T1246</f>
        <v>650</v>
      </c>
      <c r="Y1246" s="151">
        <f t="shared" si="741"/>
        <v>440.00000000000006</v>
      </c>
      <c r="Z1246" s="48" t="s">
        <v>3341</v>
      </c>
      <c r="AA1246" s="206" t="s">
        <v>3186</v>
      </c>
      <c r="AB1246" s="29"/>
    </row>
    <row r="1247" spans="1:28" s="122" customFormat="1" ht="40.5" customHeight="1" x14ac:dyDescent="0.3">
      <c r="A1247" s="211">
        <v>4</v>
      </c>
      <c r="B1247" s="206" t="s">
        <v>1624</v>
      </c>
      <c r="C1247" s="206" t="s">
        <v>2510</v>
      </c>
      <c r="D1247" s="206" t="s">
        <v>1606</v>
      </c>
      <c r="E1247" s="8">
        <v>220</v>
      </c>
      <c r="F1247" s="2">
        <v>690</v>
      </c>
      <c r="G1247" s="211">
        <v>400</v>
      </c>
      <c r="H1247" s="211"/>
      <c r="I1247" s="254">
        <v>1250</v>
      </c>
      <c r="J1247" s="260">
        <v>1.2</v>
      </c>
      <c r="K1247" s="258">
        <v>1280</v>
      </c>
      <c r="L1247" s="151">
        <v>1600</v>
      </c>
      <c r="M1247" s="103">
        <v>1920</v>
      </c>
      <c r="N1247" s="65">
        <v>1.2</v>
      </c>
      <c r="O1247" s="45">
        <f t="shared" si="709"/>
        <v>480</v>
      </c>
      <c r="P1247" s="151">
        <v>1600</v>
      </c>
      <c r="Q1247" s="103">
        <f t="shared" si="710"/>
        <v>1600</v>
      </c>
      <c r="R1247" s="103">
        <f t="shared" si="711"/>
        <v>1600</v>
      </c>
      <c r="S1247" s="151">
        <f t="shared" si="742"/>
        <v>960</v>
      </c>
      <c r="T1247" s="151">
        <f t="shared" ref="T1247" si="756">Q1247*0.6</f>
        <v>960</v>
      </c>
      <c r="U1247" s="151">
        <f t="shared" ref="U1247" si="757">R1247*0.6</f>
        <v>960</v>
      </c>
      <c r="V1247" s="151">
        <f t="shared" ref="V1247" si="758">S1247*0.6</f>
        <v>576</v>
      </c>
      <c r="W1247" s="151">
        <f>T1247*0.6</f>
        <v>576</v>
      </c>
      <c r="X1247" s="151">
        <f>U1247*0.6</f>
        <v>576</v>
      </c>
      <c r="Y1247" s="151">
        <f t="shared" si="741"/>
        <v>960</v>
      </c>
      <c r="Z1247" s="48" t="s">
        <v>3341</v>
      </c>
      <c r="AA1247" s="206" t="s">
        <v>3186</v>
      </c>
      <c r="AB1247" s="29"/>
    </row>
    <row r="1248" spans="1:28" s="122" customFormat="1" ht="23.25" customHeight="1" x14ac:dyDescent="0.3">
      <c r="A1248" s="211">
        <v>5</v>
      </c>
      <c r="B1248" s="206" t="s">
        <v>519</v>
      </c>
      <c r="C1248" s="206" t="s">
        <v>1625</v>
      </c>
      <c r="D1248" s="206" t="s">
        <v>2511</v>
      </c>
      <c r="E1248" s="8">
        <v>100</v>
      </c>
      <c r="F1248" s="2">
        <v>190</v>
      </c>
      <c r="G1248" s="211">
        <v>260</v>
      </c>
      <c r="H1248" s="211"/>
      <c r="I1248" s="254">
        <v>380</v>
      </c>
      <c r="J1248" s="260">
        <v>1.2</v>
      </c>
      <c r="K1248" s="258">
        <v>400</v>
      </c>
      <c r="L1248" s="151">
        <v>500</v>
      </c>
      <c r="M1248" s="103">
        <v>600</v>
      </c>
      <c r="N1248" s="65">
        <v>1.2</v>
      </c>
      <c r="O1248" s="45">
        <f t="shared" si="709"/>
        <v>312</v>
      </c>
      <c r="P1248" s="151">
        <v>500</v>
      </c>
      <c r="Q1248" s="103">
        <f t="shared" si="710"/>
        <v>500</v>
      </c>
      <c r="R1248" s="103">
        <f t="shared" si="711"/>
        <v>500</v>
      </c>
      <c r="S1248" s="151">
        <f>O1248</f>
        <v>312</v>
      </c>
      <c r="T1248" s="151">
        <f t="shared" ref="T1248:V1248" si="759">P1248</f>
        <v>500</v>
      </c>
      <c r="U1248" s="151">
        <f t="shared" si="759"/>
        <v>500</v>
      </c>
      <c r="V1248" s="151">
        <f t="shared" si="759"/>
        <v>500</v>
      </c>
      <c r="W1248" s="151">
        <f>S1248</f>
        <v>312</v>
      </c>
      <c r="X1248" s="151">
        <f>T1248</f>
        <v>500</v>
      </c>
      <c r="Y1248" s="151">
        <f t="shared" si="741"/>
        <v>312</v>
      </c>
      <c r="Z1248" s="48" t="s">
        <v>3341</v>
      </c>
      <c r="AA1248" s="206" t="s">
        <v>3186</v>
      </c>
      <c r="AB1248" s="29"/>
    </row>
    <row r="1249" spans="1:28" s="122" customFormat="1" ht="23.25" customHeight="1" x14ac:dyDescent="0.3">
      <c r="A1249" s="211">
        <v>6</v>
      </c>
      <c r="B1249" s="206" t="s">
        <v>634</v>
      </c>
      <c r="C1249" s="206" t="s">
        <v>1596</v>
      </c>
      <c r="D1249" s="206" t="s">
        <v>1626</v>
      </c>
      <c r="E1249" s="8">
        <v>200</v>
      </c>
      <c r="F1249" s="2">
        <v>630</v>
      </c>
      <c r="G1249" s="211">
        <v>500</v>
      </c>
      <c r="H1249" s="211"/>
      <c r="I1249" s="254">
        <v>1250</v>
      </c>
      <c r="J1249" s="260">
        <v>1.2</v>
      </c>
      <c r="K1249" s="258">
        <v>1280</v>
      </c>
      <c r="L1249" s="151">
        <v>1600</v>
      </c>
      <c r="M1249" s="103">
        <v>1920</v>
      </c>
      <c r="N1249" s="65">
        <v>1.2</v>
      </c>
      <c r="O1249" s="45">
        <f t="shared" si="709"/>
        <v>600</v>
      </c>
      <c r="P1249" s="151">
        <v>1600</v>
      </c>
      <c r="Q1249" s="103">
        <f t="shared" si="710"/>
        <v>1600</v>
      </c>
      <c r="R1249" s="103">
        <f t="shared" si="711"/>
        <v>1600</v>
      </c>
      <c r="S1249" s="151">
        <f t="shared" si="742"/>
        <v>960</v>
      </c>
      <c r="T1249" s="151">
        <f t="shared" ref="T1249:T1251" si="760">Q1249*0.6</f>
        <v>960</v>
      </c>
      <c r="U1249" s="151">
        <f t="shared" ref="U1249:U1251" si="761">R1249*0.6</f>
        <v>960</v>
      </c>
      <c r="V1249" s="151">
        <f t="shared" ref="V1249:V1251" si="762">S1249*0.6</f>
        <v>576</v>
      </c>
      <c r="W1249" s="151">
        <f t="shared" ref="W1249:X1251" si="763">T1249*0.6</f>
        <v>576</v>
      </c>
      <c r="X1249" s="151">
        <f t="shared" si="763"/>
        <v>576</v>
      </c>
      <c r="Y1249" s="151">
        <f t="shared" si="741"/>
        <v>960</v>
      </c>
      <c r="Z1249" s="48" t="s">
        <v>3341</v>
      </c>
      <c r="AA1249" s="206" t="s">
        <v>3186</v>
      </c>
      <c r="AB1249" s="29"/>
    </row>
    <row r="1250" spans="1:28" s="122" customFormat="1" ht="75" x14ac:dyDescent="0.3">
      <c r="A1250" s="211">
        <v>7</v>
      </c>
      <c r="B1250" s="206" t="s">
        <v>189</v>
      </c>
      <c r="C1250" s="206" t="s">
        <v>3190</v>
      </c>
      <c r="D1250" s="206" t="s">
        <v>656</v>
      </c>
      <c r="E1250" s="8">
        <v>100</v>
      </c>
      <c r="F1250" s="2">
        <v>270</v>
      </c>
      <c r="G1250" s="211">
        <v>200</v>
      </c>
      <c r="H1250" s="211"/>
      <c r="I1250" s="254">
        <v>380</v>
      </c>
      <c r="J1250" s="260">
        <v>1</v>
      </c>
      <c r="K1250" s="258">
        <v>400</v>
      </c>
      <c r="L1250" s="151">
        <v>500</v>
      </c>
      <c r="M1250" s="103">
        <v>600</v>
      </c>
      <c r="N1250" s="65">
        <v>1</v>
      </c>
      <c r="O1250" s="45">
        <f t="shared" ref="O1250:O1313" si="764">G1250*N1250</f>
        <v>200</v>
      </c>
      <c r="P1250" s="151">
        <v>500</v>
      </c>
      <c r="Q1250" s="103">
        <f t="shared" ref="Q1250:Q1313" si="765">P1250</f>
        <v>500</v>
      </c>
      <c r="R1250" s="103">
        <f t="shared" ref="R1250:R1313" si="766">P1250</f>
        <v>500</v>
      </c>
      <c r="S1250" s="151">
        <f t="shared" si="742"/>
        <v>300</v>
      </c>
      <c r="T1250" s="151">
        <f t="shared" si="760"/>
        <v>300</v>
      </c>
      <c r="U1250" s="151">
        <f t="shared" si="761"/>
        <v>300</v>
      </c>
      <c r="V1250" s="151">
        <f t="shared" si="762"/>
        <v>180</v>
      </c>
      <c r="W1250" s="151">
        <f t="shared" si="763"/>
        <v>180</v>
      </c>
      <c r="X1250" s="151">
        <f t="shared" si="763"/>
        <v>180</v>
      </c>
      <c r="Y1250" s="151">
        <f t="shared" si="741"/>
        <v>300</v>
      </c>
      <c r="Z1250" s="103" t="s">
        <v>3354</v>
      </c>
      <c r="AA1250" s="206" t="s">
        <v>3191</v>
      </c>
      <c r="AB1250" s="29"/>
    </row>
    <row r="1251" spans="1:28" s="122" customFormat="1" ht="24" customHeight="1" x14ac:dyDescent="0.3">
      <c r="A1251" s="211">
        <v>8</v>
      </c>
      <c r="B1251" s="329" t="s">
        <v>2509</v>
      </c>
      <c r="C1251" s="330"/>
      <c r="D1251" s="331"/>
      <c r="E1251" s="8">
        <v>100</v>
      </c>
      <c r="F1251" s="2">
        <v>310</v>
      </c>
      <c r="G1251" s="211">
        <v>100</v>
      </c>
      <c r="H1251" s="211"/>
      <c r="I1251" s="254">
        <v>180</v>
      </c>
      <c r="J1251" s="260">
        <v>1.2</v>
      </c>
      <c r="K1251" s="258">
        <v>200</v>
      </c>
      <c r="L1251" s="151">
        <v>250</v>
      </c>
      <c r="M1251" s="103">
        <v>300</v>
      </c>
      <c r="N1251" s="65">
        <v>1.2</v>
      </c>
      <c r="O1251" s="45">
        <f t="shared" si="764"/>
        <v>120</v>
      </c>
      <c r="P1251" s="151">
        <v>250</v>
      </c>
      <c r="Q1251" s="103">
        <f t="shared" si="765"/>
        <v>250</v>
      </c>
      <c r="R1251" s="103">
        <f t="shared" si="766"/>
        <v>250</v>
      </c>
      <c r="S1251" s="151">
        <f t="shared" si="742"/>
        <v>150</v>
      </c>
      <c r="T1251" s="151">
        <f t="shared" si="760"/>
        <v>150</v>
      </c>
      <c r="U1251" s="151">
        <f t="shared" si="761"/>
        <v>150</v>
      </c>
      <c r="V1251" s="151">
        <f t="shared" si="762"/>
        <v>90</v>
      </c>
      <c r="W1251" s="151">
        <f t="shared" si="763"/>
        <v>90</v>
      </c>
      <c r="X1251" s="151">
        <f t="shared" si="763"/>
        <v>90</v>
      </c>
      <c r="Y1251" s="151">
        <f t="shared" si="741"/>
        <v>150</v>
      </c>
      <c r="Z1251" s="48" t="s">
        <v>3341</v>
      </c>
      <c r="AA1251" s="206" t="s">
        <v>3186</v>
      </c>
      <c r="AB1251" s="29"/>
    </row>
    <row r="1252" spans="1:28" s="122" customFormat="1" ht="20.25" customHeight="1" x14ac:dyDescent="0.3">
      <c r="A1252" s="213" t="s">
        <v>1627</v>
      </c>
      <c r="B1252" s="15" t="s">
        <v>1628</v>
      </c>
      <c r="C1252" s="15"/>
      <c r="D1252" s="15"/>
      <c r="E1252" s="16"/>
      <c r="F1252" s="2"/>
      <c r="G1252" s="213"/>
      <c r="H1252" s="213"/>
      <c r="I1252" s="302"/>
      <c r="J1252" s="48"/>
      <c r="K1252" s="258"/>
      <c r="L1252" s="151"/>
      <c r="M1252" s="103"/>
      <c r="N1252" s="48"/>
      <c r="O1252" s="45"/>
      <c r="P1252" s="151"/>
      <c r="Q1252" s="103"/>
      <c r="R1252" s="103"/>
      <c r="S1252" s="151"/>
      <c r="T1252" s="151"/>
      <c r="U1252" s="151"/>
      <c r="V1252" s="151"/>
      <c r="W1252" s="151"/>
      <c r="X1252" s="151"/>
      <c r="Y1252" s="151"/>
      <c r="Z1252" s="48"/>
      <c r="AA1252" s="206"/>
      <c r="AB1252" s="29"/>
    </row>
    <row r="1253" spans="1:28" s="122" customFormat="1" ht="39" customHeight="1" x14ac:dyDescent="0.3">
      <c r="A1253" s="325">
        <v>1</v>
      </c>
      <c r="B1253" s="332" t="s">
        <v>218</v>
      </c>
      <c r="C1253" s="206" t="s">
        <v>1603</v>
      </c>
      <c r="D1253" s="206" t="s">
        <v>1629</v>
      </c>
      <c r="E1253" s="8">
        <v>250</v>
      </c>
      <c r="F1253" s="2">
        <v>500</v>
      </c>
      <c r="G1253" s="211">
        <v>400</v>
      </c>
      <c r="H1253" s="211"/>
      <c r="I1253" s="103">
        <v>800</v>
      </c>
      <c r="J1253" s="260">
        <v>1.2</v>
      </c>
      <c r="K1253" s="258">
        <v>840</v>
      </c>
      <c r="L1253" s="151">
        <v>1050</v>
      </c>
      <c r="M1253" s="103">
        <v>1260</v>
      </c>
      <c r="N1253" s="65">
        <v>1.2</v>
      </c>
      <c r="O1253" s="45">
        <f t="shared" si="764"/>
        <v>480</v>
      </c>
      <c r="P1253" s="151">
        <v>1050</v>
      </c>
      <c r="Q1253" s="103">
        <f t="shared" si="765"/>
        <v>1050</v>
      </c>
      <c r="R1253" s="103">
        <f t="shared" si="766"/>
        <v>1050</v>
      </c>
      <c r="S1253" s="151">
        <f t="shared" si="742"/>
        <v>630</v>
      </c>
      <c r="T1253" s="151">
        <f t="shared" ref="T1253:T1258" si="767">Q1253*0.6</f>
        <v>630</v>
      </c>
      <c r="U1253" s="151">
        <f t="shared" ref="U1253:U1258" si="768">R1253*0.6</f>
        <v>630</v>
      </c>
      <c r="V1253" s="151">
        <f t="shared" ref="V1253:V1258" si="769">S1253*0.6</f>
        <v>378</v>
      </c>
      <c r="W1253" s="151">
        <f t="shared" ref="W1253:X1258" si="770">T1253*0.6</f>
        <v>378</v>
      </c>
      <c r="X1253" s="151">
        <f t="shared" si="770"/>
        <v>378</v>
      </c>
      <c r="Y1253" s="151">
        <f t="shared" ref="Y1253:Y1267" si="771">S1253</f>
        <v>630</v>
      </c>
      <c r="Z1253" s="48" t="s">
        <v>3341</v>
      </c>
      <c r="AA1253" s="206" t="s">
        <v>3186</v>
      </c>
      <c r="AB1253" s="29"/>
    </row>
    <row r="1254" spans="1:28" s="122" customFormat="1" ht="37.5" customHeight="1" x14ac:dyDescent="0.3">
      <c r="A1254" s="335"/>
      <c r="B1254" s="334"/>
      <c r="C1254" s="206" t="s">
        <v>1629</v>
      </c>
      <c r="D1254" s="206" t="s">
        <v>1630</v>
      </c>
      <c r="E1254" s="8">
        <v>350</v>
      </c>
      <c r="F1254" s="2">
        <v>880</v>
      </c>
      <c r="G1254" s="211">
        <v>500</v>
      </c>
      <c r="H1254" s="211"/>
      <c r="I1254" s="103">
        <v>1300</v>
      </c>
      <c r="J1254" s="260">
        <v>1.2</v>
      </c>
      <c r="K1254" s="258">
        <v>1360</v>
      </c>
      <c r="L1254" s="151">
        <v>1700</v>
      </c>
      <c r="M1254" s="103">
        <v>2040</v>
      </c>
      <c r="N1254" s="65">
        <v>1.2</v>
      </c>
      <c r="O1254" s="45">
        <f t="shared" si="764"/>
        <v>600</v>
      </c>
      <c r="P1254" s="151">
        <v>1700</v>
      </c>
      <c r="Q1254" s="103">
        <f t="shared" si="765"/>
        <v>1700</v>
      </c>
      <c r="R1254" s="103">
        <f t="shared" si="766"/>
        <v>1700</v>
      </c>
      <c r="S1254" s="151">
        <f t="shared" si="742"/>
        <v>1020</v>
      </c>
      <c r="T1254" s="151">
        <f t="shared" si="767"/>
        <v>1020</v>
      </c>
      <c r="U1254" s="151">
        <f t="shared" si="768"/>
        <v>1020</v>
      </c>
      <c r="V1254" s="151">
        <f t="shared" si="769"/>
        <v>612</v>
      </c>
      <c r="W1254" s="151">
        <f t="shared" si="770"/>
        <v>612</v>
      </c>
      <c r="X1254" s="151">
        <f t="shared" si="770"/>
        <v>612</v>
      </c>
      <c r="Y1254" s="151">
        <f t="shared" si="771"/>
        <v>1020</v>
      </c>
      <c r="Z1254" s="48" t="s">
        <v>3341</v>
      </c>
      <c r="AA1254" s="206" t="s">
        <v>3186</v>
      </c>
      <c r="AB1254" s="29"/>
    </row>
    <row r="1255" spans="1:28" s="122" customFormat="1" ht="37.5" customHeight="1" x14ac:dyDescent="0.3">
      <c r="A1255" s="335"/>
      <c r="B1255" s="334"/>
      <c r="C1255" s="206" t="s">
        <v>1631</v>
      </c>
      <c r="D1255" s="206" t="s">
        <v>1632</v>
      </c>
      <c r="E1255" s="8">
        <v>200</v>
      </c>
      <c r="F1255" s="2">
        <v>650</v>
      </c>
      <c r="G1255" s="211">
        <v>400</v>
      </c>
      <c r="H1255" s="211"/>
      <c r="I1255" s="103">
        <v>1300</v>
      </c>
      <c r="J1255" s="260">
        <v>1</v>
      </c>
      <c r="K1255" s="258">
        <v>1360</v>
      </c>
      <c r="L1255" s="151">
        <v>1700</v>
      </c>
      <c r="M1255" s="103">
        <v>2040</v>
      </c>
      <c r="N1255" s="65">
        <v>1</v>
      </c>
      <c r="O1255" s="45">
        <f t="shared" si="764"/>
        <v>400</v>
      </c>
      <c r="P1255" s="151">
        <v>1700</v>
      </c>
      <c r="Q1255" s="103">
        <f t="shared" si="765"/>
        <v>1700</v>
      </c>
      <c r="R1255" s="103">
        <f t="shared" si="766"/>
        <v>1700</v>
      </c>
      <c r="S1255" s="151">
        <f t="shared" si="742"/>
        <v>1020</v>
      </c>
      <c r="T1255" s="151">
        <f t="shared" si="767"/>
        <v>1020</v>
      </c>
      <c r="U1255" s="151">
        <f t="shared" si="768"/>
        <v>1020</v>
      </c>
      <c r="V1255" s="151">
        <f t="shared" si="769"/>
        <v>612</v>
      </c>
      <c r="W1255" s="151">
        <f t="shared" si="770"/>
        <v>612</v>
      </c>
      <c r="X1255" s="151">
        <f t="shared" si="770"/>
        <v>612</v>
      </c>
      <c r="Y1255" s="151">
        <f t="shared" si="771"/>
        <v>1020</v>
      </c>
      <c r="Z1255" s="48" t="s">
        <v>3341</v>
      </c>
      <c r="AA1255" s="206" t="s">
        <v>3186</v>
      </c>
      <c r="AB1255" s="29"/>
    </row>
    <row r="1256" spans="1:28" s="122" customFormat="1" ht="37.5" customHeight="1" x14ac:dyDescent="0.3">
      <c r="A1256" s="335"/>
      <c r="B1256" s="334"/>
      <c r="C1256" s="206" t="s">
        <v>1630</v>
      </c>
      <c r="D1256" s="206" t="s">
        <v>1633</v>
      </c>
      <c r="E1256" s="8">
        <v>300</v>
      </c>
      <c r="F1256" s="2">
        <v>1260</v>
      </c>
      <c r="G1256" s="211">
        <v>800</v>
      </c>
      <c r="H1256" s="211"/>
      <c r="I1256" s="103">
        <v>1300</v>
      </c>
      <c r="J1256" s="260">
        <v>1.2</v>
      </c>
      <c r="K1256" s="258">
        <v>1360</v>
      </c>
      <c r="L1256" s="151">
        <v>1700</v>
      </c>
      <c r="M1256" s="103">
        <v>2040</v>
      </c>
      <c r="N1256" s="65">
        <v>1.2</v>
      </c>
      <c r="O1256" s="45">
        <f t="shared" si="764"/>
        <v>960</v>
      </c>
      <c r="P1256" s="151">
        <v>1700</v>
      </c>
      <c r="Q1256" s="103">
        <f t="shared" si="765"/>
        <v>1700</v>
      </c>
      <c r="R1256" s="103">
        <f t="shared" si="766"/>
        <v>1700</v>
      </c>
      <c r="S1256" s="151">
        <f t="shared" si="742"/>
        <v>1020</v>
      </c>
      <c r="T1256" s="151">
        <f t="shared" si="767"/>
        <v>1020</v>
      </c>
      <c r="U1256" s="151">
        <f t="shared" si="768"/>
        <v>1020</v>
      </c>
      <c r="V1256" s="151">
        <f t="shared" si="769"/>
        <v>612</v>
      </c>
      <c r="W1256" s="151">
        <f t="shared" si="770"/>
        <v>612</v>
      </c>
      <c r="X1256" s="151">
        <f t="shared" si="770"/>
        <v>612</v>
      </c>
      <c r="Y1256" s="151">
        <f t="shared" si="771"/>
        <v>1020</v>
      </c>
      <c r="Z1256" s="48" t="s">
        <v>3341</v>
      </c>
      <c r="AA1256" s="206" t="s">
        <v>3186</v>
      </c>
      <c r="AB1256" s="29"/>
    </row>
    <row r="1257" spans="1:28" s="122" customFormat="1" ht="40.5" customHeight="1" x14ac:dyDescent="0.3">
      <c r="A1257" s="326"/>
      <c r="B1257" s="333"/>
      <c r="C1257" s="206" t="s">
        <v>1633</v>
      </c>
      <c r="D1257" s="206" t="s">
        <v>1634</v>
      </c>
      <c r="E1257" s="8">
        <v>350</v>
      </c>
      <c r="F1257" s="2">
        <v>300</v>
      </c>
      <c r="G1257" s="211">
        <v>250</v>
      </c>
      <c r="H1257" s="211"/>
      <c r="I1257" s="103">
        <v>500</v>
      </c>
      <c r="J1257" s="260">
        <v>1</v>
      </c>
      <c r="K1257" s="258">
        <v>520</v>
      </c>
      <c r="L1257" s="151">
        <v>650</v>
      </c>
      <c r="M1257" s="103">
        <v>780</v>
      </c>
      <c r="N1257" s="65">
        <v>1</v>
      </c>
      <c r="O1257" s="45">
        <f t="shared" si="764"/>
        <v>250</v>
      </c>
      <c r="P1257" s="151">
        <v>650</v>
      </c>
      <c r="Q1257" s="103">
        <f t="shared" si="765"/>
        <v>650</v>
      </c>
      <c r="R1257" s="103">
        <f t="shared" si="766"/>
        <v>650</v>
      </c>
      <c r="S1257" s="151">
        <f t="shared" si="742"/>
        <v>390</v>
      </c>
      <c r="T1257" s="151">
        <f t="shared" si="767"/>
        <v>390</v>
      </c>
      <c r="U1257" s="151">
        <f t="shared" si="768"/>
        <v>390</v>
      </c>
      <c r="V1257" s="151">
        <f t="shared" si="769"/>
        <v>234</v>
      </c>
      <c r="W1257" s="151">
        <f t="shared" si="770"/>
        <v>234</v>
      </c>
      <c r="X1257" s="151">
        <f t="shared" si="770"/>
        <v>234</v>
      </c>
      <c r="Y1257" s="151">
        <f t="shared" si="771"/>
        <v>390</v>
      </c>
      <c r="Z1257" s="48" t="s">
        <v>3341</v>
      </c>
      <c r="AA1257" s="206" t="s">
        <v>3186</v>
      </c>
      <c r="AB1257" s="29"/>
    </row>
    <row r="1258" spans="1:28" s="122" customFormat="1" ht="39" customHeight="1" x14ac:dyDescent="0.3">
      <c r="A1258" s="325">
        <v>2</v>
      </c>
      <c r="B1258" s="332" t="s">
        <v>1635</v>
      </c>
      <c r="C1258" s="206" t="s">
        <v>1633</v>
      </c>
      <c r="D1258" s="206" t="s">
        <v>1636</v>
      </c>
      <c r="E1258" s="8">
        <v>200</v>
      </c>
      <c r="F1258" s="2">
        <v>360</v>
      </c>
      <c r="G1258" s="211">
        <v>300</v>
      </c>
      <c r="H1258" s="211"/>
      <c r="I1258" s="103">
        <v>500</v>
      </c>
      <c r="J1258" s="260">
        <v>1</v>
      </c>
      <c r="K1258" s="258">
        <v>520</v>
      </c>
      <c r="L1258" s="151">
        <v>650</v>
      </c>
      <c r="M1258" s="103">
        <v>780</v>
      </c>
      <c r="N1258" s="65">
        <v>1</v>
      </c>
      <c r="O1258" s="45">
        <f t="shared" si="764"/>
        <v>300</v>
      </c>
      <c r="P1258" s="151">
        <v>650</v>
      </c>
      <c r="Q1258" s="103">
        <f t="shared" si="765"/>
        <v>650</v>
      </c>
      <c r="R1258" s="103">
        <f t="shared" si="766"/>
        <v>650</v>
      </c>
      <c r="S1258" s="151">
        <f t="shared" si="742"/>
        <v>390</v>
      </c>
      <c r="T1258" s="151">
        <f t="shared" si="767"/>
        <v>390</v>
      </c>
      <c r="U1258" s="151">
        <f t="shared" si="768"/>
        <v>390</v>
      </c>
      <c r="V1258" s="151">
        <f t="shared" si="769"/>
        <v>234</v>
      </c>
      <c r="W1258" s="151">
        <f t="shared" si="770"/>
        <v>234</v>
      </c>
      <c r="X1258" s="151">
        <f t="shared" si="770"/>
        <v>234</v>
      </c>
      <c r="Y1258" s="151">
        <f t="shared" si="771"/>
        <v>390</v>
      </c>
      <c r="Z1258" s="48" t="s">
        <v>3341</v>
      </c>
      <c r="AA1258" s="206" t="s">
        <v>3186</v>
      </c>
      <c r="AB1258" s="29"/>
    </row>
    <row r="1259" spans="1:28" s="122" customFormat="1" ht="23.25" customHeight="1" x14ac:dyDescent="0.3">
      <c r="A1259" s="335"/>
      <c r="B1259" s="334"/>
      <c r="C1259" s="206" t="s">
        <v>1636</v>
      </c>
      <c r="D1259" s="206" t="s">
        <v>1637</v>
      </c>
      <c r="E1259" s="8">
        <v>200</v>
      </c>
      <c r="F1259" s="2">
        <v>540</v>
      </c>
      <c r="G1259" s="211">
        <v>400</v>
      </c>
      <c r="H1259" s="211"/>
      <c r="I1259" s="103">
        <v>600</v>
      </c>
      <c r="J1259" s="260">
        <v>1.3</v>
      </c>
      <c r="K1259" s="258">
        <v>624</v>
      </c>
      <c r="L1259" s="151">
        <v>780</v>
      </c>
      <c r="M1259" s="103">
        <v>936</v>
      </c>
      <c r="N1259" s="65">
        <v>1.3</v>
      </c>
      <c r="O1259" s="45">
        <f t="shared" si="764"/>
        <v>520</v>
      </c>
      <c r="P1259" s="151">
        <v>780</v>
      </c>
      <c r="Q1259" s="103">
        <f t="shared" si="765"/>
        <v>780</v>
      </c>
      <c r="R1259" s="103">
        <f t="shared" si="766"/>
        <v>780</v>
      </c>
      <c r="S1259" s="151">
        <f>O1259</f>
        <v>520</v>
      </c>
      <c r="T1259" s="151">
        <f t="shared" ref="T1259:V1259" si="772">P1259</f>
        <v>780</v>
      </c>
      <c r="U1259" s="151">
        <f t="shared" si="772"/>
        <v>780</v>
      </c>
      <c r="V1259" s="151">
        <f t="shared" si="772"/>
        <v>780</v>
      </c>
      <c r="W1259" s="151">
        <f>S1259</f>
        <v>520</v>
      </c>
      <c r="X1259" s="151">
        <f>T1259</f>
        <v>780</v>
      </c>
      <c r="Y1259" s="151">
        <f t="shared" si="771"/>
        <v>520</v>
      </c>
      <c r="Z1259" s="48" t="s">
        <v>3341</v>
      </c>
      <c r="AA1259" s="206" t="s">
        <v>3186</v>
      </c>
      <c r="AB1259" s="29"/>
    </row>
    <row r="1260" spans="1:28" s="122" customFormat="1" ht="37.5" x14ac:dyDescent="0.3">
      <c r="A1260" s="335"/>
      <c r="B1260" s="334"/>
      <c r="C1260" s="206" t="s">
        <v>1636</v>
      </c>
      <c r="D1260" s="206" t="s">
        <v>2479</v>
      </c>
      <c r="E1260" s="8">
        <v>200</v>
      </c>
      <c r="F1260" s="2">
        <v>420</v>
      </c>
      <c r="G1260" s="211">
        <v>300</v>
      </c>
      <c r="H1260" s="211"/>
      <c r="I1260" s="103">
        <v>600</v>
      </c>
      <c r="J1260" s="260">
        <v>1.3</v>
      </c>
      <c r="K1260" s="258">
        <v>624</v>
      </c>
      <c r="L1260" s="151">
        <v>780</v>
      </c>
      <c r="M1260" s="103">
        <v>936</v>
      </c>
      <c r="N1260" s="65">
        <v>1.3</v>
      </c>
      <c r="O1260" s="45">
        <f t="shared" si="764"/>
        <v>390</v>
      </c>
      <c r="P1260" s="151">
        <v>780</v>
      </c>
      <c r="Q1260" s="103">
        <f t="shared" si="765"/>
        <v>780</v>
      </c>
      <c r="R1260" s="103">
        <f t="shared" si="766"/>
        <v>780</v>
      </c>
      <c r="S1260" s="151">
        <f t="shared" si="742"/>
        <v>468</v>
      </c>
      <c r="T1260" s="151">
        <f t="shared" ref="T1260:T1262" si="773">Q1260*0.6</f>
        <v>468</v>
      </c>
      <c r="U1260" s="151">
        <f t="shared" ref="U1260:U1262" si="774">R1260*0.6</f>
        <v>468</v>
      </c>
      <c r="V1260" s="151">
        <f t="shared" ref="V1260:V1262" si="775">S1260*0.6</f>
        <v>280.8</v>
      </c>
      <c r="W1260" s="151">
        <f t="shared" ref="W1260:X1262" si="776">T1260*0.6</f>
        <v>280.8</v>
      </c>
      <c r="X1260" s="151">
        <f t="shared" si="776"/>
        <v>280.8</v>
      </c>
      <c r="Y1260" s="151">
        <f t="shared" si="771"/>
        <v>468</v>
      </c>
      <c r="Z1260" s="48" t="s">
        <v>3341</v>
      </c>
      <c r="AA1260" s="206" t="s">
        <v>3186</v>
      </c>
      <c r="AB1260" s="29"/>
    </row>
    <row r="1261" spans="1:28" s="122" customFormat="1" ht="37.5" customHeight="1" x14ac:dyDescent="0.3">
      <c r="A1261" s="335"/>
      <c r="B1261" s="334"/>
      <c r="C1261" s="206" t="s">
        <v>3193</v>
      </c>
      <c r="D1261" s="206" t="s">
        <v>3194</v>
      </c>
      <c r="E1261" s="8">
        <v>350</v>
      </c>
      <c r="F1261" s="2">
        <v>1540</v>
      </c>
      <c r="G1261" s="211">
        <v>1200</v>
      </c>
      <c r="H1261" s="211"/>
      <c r="I1261" s="103">
        <v>1300</v>
      </c>
      <c r="J1261" s="260">
        <v>1</v>
      </c>
      <c r="K1261" s="258"/>
      <c r="L1261" s="151"/>
      <c r="M1261" s="103"/>
      <c r="N1261" s="65">
        <v>1</v>
      </c>
      <c r="O1261" s="45">
        <f t="shared" si="764"/>
        <v>1200</v>
      </c>
      <c r="P1261" s="151">
        <f>P1266-G1266+G1261</f>
        <v>2250</v>
      </c>
      <c r="Q1261" s="103">
        <f t="shared" si="765"/>
        <v>2250</v>
      </c>
      <c r="R1261" s="103">
        <f t="shared" si="766"/>
        <v>2250</v>
      </c>
      <c r="S1261" s="151">
        <f t="shared" si="742"/>
        <v>1350</v>
      </c>
      <c r="T1261" s="151">
        <f t="shared" si="773"/>
        <v>1350</v>
      </c>
      <c r="U1261" s="151">
        <f t="shared" si="774"/>
        <v>1350</v>
      </c>
      <c r="V1261" s="151">
        <f t="shared" si="775"/>
        <v>810</v>
      </c>
      <c r="W1261" s="151">
        <f t="shared" si="776"/>
        <v>810</v>
      </c>
      <c r="X1261" s="151">
        <f t="shared" si="776"/>
        <v>810</v>
      </c>
      <c r="Y1261" s="151">
        <f t="shared" si="771"/>
        <v>1350</v>
      </c>
      <c r="Z1261" s="48" t="s">
        <v>3341</v>
      </c>
      <c r="AA1261" s="206"/>
      <c r="AB1261" s="29"/>
    </row>
    <row r="1262" spans="1:28" s="122" customFormat="1" ht="37.5" customHeight="1" x14ac:dyDescent="0.3">
      <c r="A1262" s="335"/>
      <c r="B1262" s="334"/>
      <c r="C1262" s="206" t="s">
        <v>2478</v>
      </c>
      <c r="D1262" s="206" t="s">
        <v>3192</v>
      </c>
      <c r="E1262" s="8">
        <v>150</v>
      </c>
      <c r="F1262" s="2">
        <v>250</v>
      </c>
      <c r="G1262" s="211">
        <v>300</v>
      </c>
      <c r="H1262" s="211"/>
      <c r="I1262" s="103">
        <v>500</v>
      </c>
      <c r="J1262" s="260">
        <v>1</v>
      </c>
      <c r="K1262" s="258">
        <v>520</v>
      </c>
      <c r="L1262" s="151">
        <v>650</v>
      </c>
      <c r="M1262" s="103">
        <v>780</v>
      </c>
      <c r="N1262" s="65">
        <v>1</v>
      </c>
      <c r="O1262" s="45">
        <f t="shared" si="764"/>
        <v>300</v>
      </c>
      <c r="P1262" s="151">
        <v>650</v>
      </c>
      <c r="Q1262" s="103">
        <f t="shared" si="765"/>
        <v>650</v>
      </c>
      <c r="R1262" s="103">
        <f t="shared" si="766"/>
        <v>650</v>
      </c>
      <c r="S1262" s="151">
        <f t="shared" si="742"/>
        <v>390</v>
      </c>
      <c r="T1262" s="151">
        <f t="shared" si="773"/>
        <v>390</v>
      </c>
      <c r="U1262" s="151">
        <f t="shared" si="774"/>
        <v>390</v>
      </c>
      <c r="V1262" s="151">
        <f t="shared" si="775"/>
        <v>234</v>
      </c>
      <c r="W1262" s="151">
        <f t="shared" si="776"/>
        <v>234</v>
      </c>
      <c r="X1262" s="151">
        <f t="shared" si="776"/>
        <v>234</v>
      </c>
      <c r="Y1262" s="151">
        <f t="shared" si="771"/>
        <v>390</v>
      </c>
      <c r="Z1262" s="48" t="s">
        <v>3341</v>
      </c>
      <c r="AA1262" s="206" t="s">
        <v>3186</v>
      </c>
      <c r="AB1262" s="29"/>
    </row>
    <row r="1263" spans="1:28" s="122" customFormat="1" ht="37.5" customHeight="1" x14ac:dyDescent="0.3">
      <c r="A1263" s="335"/>
      <c r="B1263" s="334"/>
      <c r="C1263" s="206" t="s">
        <v>2478</v>
      </c>
      <c r="D1263" s="206" t="s">
        <v>1603</v>
      </c>
      <c r="E1263" s="8">
        <v>150</v>
      </c>
      <c r="F1263" s="2">
        <v>350</v>
      </c>
      <c r="G1263" s="211">
        <v>350</v>
      </c>
      <c r="H1263" s="211"/>
      <c r="I1263" s="103">
        <v>400</v>
      </c>
      <c r="J1263" s="260">
        <v>1</v>
      </c>
      <c r="K1263" s="258">
        <v>416</v>
      </c>
      <c r="L1263" s="151">
        <v>520</v>
      </c>
      <c r="M1263" s="103">
        <v>624</v>
      </c>
      <c r="N1263" s="65">
        <v>1</v>
      </c>
      <c r="O1263" s="45">
        <f t="shared" si="764"/>
        <v>350</v>
      </c>
      <c r="P1263" s="151">
        <v>520</v>
      </c>
      <c r="Q1263" s="103">
        <f t="shared" si="765"/>
        <v>520</v>
      </c>
      <c r="R1263" s="103">
        <f t="shared" si="766"/>
        <v>520</v>
      </c>
      <c r="S1263" s="151">
        <f>O1263</f>
        <v>350</v>
      </c>
      <c r="T1263" s="151">
        <f t="shared" ref="T1263:V1263" si="777">P1263</f>
        <v>520</v>
      </c>
      <c r="U1263" s="151">
        <f t="shared" si="777"/>
        <v>520</v>
      </c>
      <c r="V1263" s="151">
        <f t="shared" si="777"/>
        <v>520</v>
      </c>
      <c r="W1263" s="151">
        <f>S1263</f>
        <v>350</v>
      </c>
      <c r="X1263" s="151">
        <f>T1263</f>
        <v>520</v>
      </c>
      <c r="Y1263" s="151">
        <f t="shared" si="771"/>
        <v>350</v>
      </c>
      <c r="Z1263" s="48" t="s">
        <v>3341</v>
      </c>
      <c r="AA1263" s="206" t="s">
        <v>3186</v>
      </c>
      <c r="AB1263" s="29"/>
    </row>
    <row r="1264" spans="1:28" s="122" customFormat="1" ht="37.5" customHeight="1" x14ac:dyDescent="0.3">
      <c r="A1264" s="335"/>
      <c r="B1264" s="334"/>
      <c r="C1264" s="206" t="s">
        <v>1638</v>
      </c>
      <c r="D1264" s="206" t="s">
        <v>1639</v>
      </c>
      <c r="E1264" s="8">
        <v>150</v>
      </c>
      <c r="F1264" s="2">
        <v>510</v>
      </c>
      <c r="G1264" s="211">
        <v>540</v>
      </c>
      <c r="H1264" s="211"/>
      <c r="I1264" s="103">
        <v>900</v>
      </c>
      <c r="J1264" s="260">
        <v>1</v>
      </c>
      <c r="K1264" s="258">
        <v>960</v>
      </c>
      <c r="L1264" s="151">
        <v>1200</v>
      </c>
      <c r="M1264" s="103">
        <v>1440</v>
      </c>
      <c r="N1264" s="65">
        <v>1</v>
      </c>
      <c r="O1264" s="45">
        <f t="shared" si="764"/>
        <v>540</v>
      </c>
      <c r="P1264" s="151">
        <v>1200</v>
      </c>
      <c r="Q1264" s="103">
        <f t="shared" si="765"/>
        <v>1200</v>
      </c>
      <c r="R1264" s="103">
        <f t="shared" si="766"/>
        <v>1200</v>
      </c>
      <c r="S1264" s="151">
        <f t="shared" si="742"/>
        <v>720</v>
      </c>
      <c r="T1264" s="151">
        <f t="shared" ref="T1264:T1267" si="778">Q1264*0.6</f>
        <v>720</v>
      </c>
      <c r="U1264" s="151">
        <f t="shared" ref="U1264:U1267" si="779">R1264*0.6</f>
        <v>720</v>
      </c>
      <c r="V1264" s="151">
        <f t="shared" ref="V1264:V1267" si="780">S1264*0.6</f>
        <v>432</v>
      </c>
      <c r="W1264" s="151">
        <f t="shared" ref="W1264:X1267" si="781">T1264*0.6</f>
        <v>432</v>
      </c>
      <c r="X1264" s="151">
        <f t="shared" si="781"/>
        <v>432</v>
      </c>
      <c r="Y1264" s="151">
        <f t="shared" si="771"/>
        <v>720</v>
      </c>
      <c r="Z1264" s="48" t="s">
        <v>3341</v>
      </c>
      <c r="AA1264" s="206" t="s">
        <v>3186</v>
      </c>
      <c r="AB1264" s="29"/>
    </row>
    <row r="1265" spans="1:28" s="122" customFormat="1" ht="21.75" customHeight="1" x14ac:dyDescent="0.3">
      <c r="A1265" s="335"/>
      <c r="B1265" s="334"/>
      <c r="C1265" s="206" t="s">
        <v>1639</v>
      </c>
      <c r="D1265" s="206" t="s">
        <v>1640</v>
      </c>
      <c r="E1265" s="8">
        <v>150</v>
      </c>
      <c r="F1265" s="2">
        <v>200</v>
      </c>
      <c r="G1265" s="211">
        <v>240</v>
      </c>
      <c r="H1265" s="211"/>
      <c r="I1265" s="103">
        <v>400</v>
      </c>
      <c r="J1265" s="260">
        <v>1</v>
      </c>
      <c r="K1265" s="258">
        <v>416</v>
      </c>
      <c r="L1265" s="151">
        <v>520</v>
      </c>
      <c r="M1265" s="103">
        <v>624</v>
      </c>
      <c r="N1265" s="65">
        <v>1</v>
      </c>
      <c r="O1265" s="45">
        <f t="shared" si="764"/>
        <v>240</v>
      </c>
      <c r="P1265" s="151">
        <v>520</v>
      </c>
      <c r="Q1265" s="103">
        <f t="shared" si="765"/>
        <v>520</v>
      </c>
      <c r="R1265" s="103">
        <f t="shared" si="766"/>
        <v>520</v>
      </c>
      <c r="S1265" s="151">
        <f t="shared" si="742"/>
        <v>312</v>
      </c>
      <c r="T1265" s="151">
        <f t="shared" si="778"/>
        <v>312</v>
      </c>
      <c r="U1265" s="151">
        <f t="shared" si="779"/>
        <v>312</v>
      </c>
      <c r="V1265" s="151">
        <f t="shared" si="780"/>
        <v>187.2</v>
      </c>
      <c r="W1265" s="151">
        <f t="shared" si="781"/>
        <v>187.2</v>
      </c>
      <c r="X1265" s="151">
        <f t="shared" si="781"/>
        <v>187.2</v>
      </c>
      <c r="Y1265" s="151">
        <f t="shared" si="771"/>
        <v>312</v>
      </c>
      <c r="Z1265" s="48" t="s">
        <v>3341</v>
      </c>
      <c r="AA1265" s="206" t="s">
        <v>3186</v>
      </c>
      <c r="AB1265" s="29"/>
    </row>
    <row r="1266" spans="1:28" s="122" customFormat="1" ht="37.5" customHeight="1" x14ac:dyDescent="0.3">
      <c r="A1266" s="326"/>
      <c r="B1266" s="333"/>
      <c r="C1266" s="206" t="s">
        <v>1638</v>
      </c>
      <c r="D1266" s="206" t="s">
        <v>1641</v>
      </c>
      <c r="E1266" s="8">
        <v>250</v>
      </c>
      <c r="F1266" s="2">
        <v>730</v>
      </c>
      <c r="G1266" s="211">
        <v>750</v>
      </c>
      <c r="H1266" s="211"/>
      <c r="I1266" s="103">
        <v>1400</v>
      </c>
      <c r="J1266" s="260">
        <v>1</v>
      </c>
      <c r="K1266" s="258">
        <v>1440</v>
      </c>
      <c r="L1266" s="151">
        <v>1800</v>
      </c>
      <c r="M1266" s="103">
        <v>2160</v>
      </c>
      <c r="N1266" s="65">
        <v>1</v>
      </c>
      <c r="O1266" s="45">
        <f t="shared" si="764"/>
        <v>750</v>
      </c>
      <c r="P1266" s="151">
        <v>1800</v>
      </c>
      <c r="Q1266" s="103">
        <f t="shared" si="765"/>
        <v>1800</v>
      </c>
      <c r="R1266" s="103">
        <f t="shared" si="766"/>
        <v>1800</v>
      </c>
      <c r="S1266" s="151">
        <f t="shared" si="742"/>
        <v>1080</v>
      </c>
      <c r="T1266" s="151">
        <f t="shared" si="778"/>
        <v>1080</v>
      </c>
      <c r="U1266" s="151">
        <f t="shared" si="779"/>
        <v>1080</v>
      </c>
      <c r="V1266" s="151">
        <f t="shared" si="780"/>
        <v>648</v>
      </c>
      <c r="W1266" s="151">
        <f t="shared" si="781"/>
        <v>648</v>
      </c>
      <c r="X1266" s="151">
        <f t="shared" si="781"/>
        <v>648</v>
      </c>
      <c r="Y1266" s="151">
        <f t="shared" si="771"/>
        <v>1080</v>
      </c>
      <c r="Z1266" s="48" t="s">
        <v>3341</v>
      </c>
      <c r="AA1266" s="206" t="s">
        <v>3186</v>
      </c>
      <c r="AB1266" s="29"/>
    </row>
    <row r="1267" spans="1:28" s="122" customFormat="1" ht="22.5" customHeight="1" x14ac:dyDescent="0.3">
      <c r="A1267" s="325">
        <v>3</v>
      </c>
      <c r="B1267" s="332" t="s">
        <v>189</v>
      </c>
      <c r="C1267" s="329" t="s">
        <v>1642</v>
      </c>
      <c r="D1267" s="331"/>
      <c r="E1267" s="8">
        <v>150</v>
      </c>
      <c r="F1267" s="2">
        <v>360</v>
      </c>
      <c r="G1267" s="211">
        <v>360</v>
      </c>
      <c r="H1267" s="211"/>
      <c r="I1267" s="103">
        <v>600</v>
      </c>
      <c r="J1267" s="260">
        <v>1</v>
      </c>
      <c r="K1267" s="258">
        <v>624</v>
      </c>
      <c r="L1267" s="151">
        <v>780</v>
      </c>
      <c r="M1267" s="103">
        <v>936</v>
      </c>
      <c r="N1267" s="65">
        <v>1</v>
      </c>
      <c r="O1267" s="45">
        <f t="shared" si="764"/>
        <v>360</v>
      </c>
      <c r="P1267" s="151">
        <v>780</v>
      </c>
      <c r="Q1267" s="103">
        <f t="shared" si="765"/>
        <v>780</v>
      </c>
      <c r="R1267" s="103">
        <f t="shared" si="766"/>
        <v>780</v>
      </c>
      <c r="S1267" s="151">
        <f t="shared" si="742"/>
        <v>468</v>
      </c>
      <c r="T1267" s="151">
        <f t="shared" si="778"/>
        <v>468</v>
      </c>
      <c r="U1267" s="151">
        <f t="shared" si="779"/>
        <v>468</v>
      </c>
      <c r="V1267" s="151">
        <f t="shared" si="780"/>
        <v>280.8</v>
      </c>
      <c r="W1267" s="151">
        <f t="shared" si="781"/>
        <v>280.8</v>
      </c>
      <c r="X1267" s="151">
        <f t="shared" si="781"/>
        <v>280.8</v>
      </c>
      <c r="Y1267" s="151">
        <f t="shared" si="771"/>
        <v>468</v>
      </c>
      <c r="Z1267" s="48" t="s">
        <v>3341</v>
      </c>
      <c r="AA1267" s="206" t="s">
        <v>3186</v>
      </c>
      <c r="AB1267" s="29"/>
    </row>
    <row r="1268" spans="1:28" s="122" customFormat="1" ht="39.75" customHeight="1" x14ac:dyDescent="0.3">
      <c r="A1268" s="335"/>
      <c r="B1268" s="334"/>
      <c r="C1268" s="206" t="s">
        <v>1643</v>
      </c>
      <c r="D1268" s="206" t="s">
        <v>2667</v>
      </c>
      <c r="E1268" s="8">
        <v>200</v>
      </c>
      <c r="F1268" s="2">
        <v>400</v>
      </c>
      <c r="G1268" s="211">
        <v>300</v>
      </c>
      <c r="H1268" s="211"/>
      <c r="I1268" s="103">
        <v>600</v>
      </c>
      <c r="J1268" s="260">
        <v>1</v>
      </c>
      <c r="K1268" s="258">
        <v>624</v>
      </c>
      <c r="L1268" s="151">
        <v>780</v>
      </c>
      <c r="M1268" s="103">
        <v>936</v>
      </c>
      <c r="N1268" s="65">
        <v>1</v>
      </c>
      <c r="O1268" s="45">
        <f t="shared" si="764"/>
        <v>300</v>
      </c>
      <c r="P1268" s="151">
        <v>780</v>
      </c>
      <c r="Q1268" s="103">
        <f t="shared" si="765"/>
        <v>780</v>
      </c>
      <c r="R1268" s="103">
        <f t="shared" si="766"/>
        <v>780</v>
      </c>
      <c r="S1268" s="151">
        <v>300</v>
      </c>
      <c r="T1268" s="151">
        <v>301</v>
      </c>
      <c r="U1268" s="151">
        <v>302</v>
      </c>
      <c r="V1268" s="151">
        <v>303</v>
      </c>
      <c r="W1268" s="151">
        <v>304</v>
      </c>
      <c r="X1268" s="151">
        <v>305</v>
      </c>
      <c r="Y1268" s="151" t="s">
        <v>3472</v>
      </c>
      <c r="Z1268" s="103" t="s">
        <v>3472</v>
      </c>
      <c r="AA1268" s="206" t="s">
        <v>3186</v>
      </c>
      <c r="AB1268" s="29"/>
    </row>
    <row r="1269" spans="1:28" s="122" customFormat="1" ht="40.5" customHeight="1" x14ac:dyDescent="0.3">
      <c r="A1269" s="326"/>
      <c r="B1269" s="333"/>
      <c r="C1269" s="206" t="s">
        <v>1643</v>
      </c>
      <c r="D1269" s="206" t="s">
        <v>1644</v>
      </c>
      <c r="E1269" s="8">
        <v>150</v>
      </c>
      <c r="F1269" s="2">
        <v>360</v>
      </c>
      <c r="G1269" s="211">
        <v>300</v>
      </c>
      <c r="H1269" s="211"/>
      <c r="I1269" s="103">
        <v>700</v>
      </c>
      <c r="J1269" s="260">
        <v>1</v>
      </c>
      <c r="K1269" s="258">
        <v>720</v>
      </c>
      <c r="L1269" s="151">
        <v>900</v>
      </c>
      <c r="M1269" s="103">
        <v>1080</v>
      </c>
      <c r="N1269" s="65">
        <v>1</v>
      </c>
      <c r="O1269" s="45">
        <f t="shared" si="764"/>
        <v>300</v>
      </c>
      <c r="P1269" s="151">
        <v>900</v>
      </c>
      <c r="Q1269" s="103">
        <f t="shared" si="765"/>
        <v>900</v>
      </c>
      <c r="R1269" s="103">
        <f t="shared" si="766"/>
        <v>900</v>
      </c>
      <c r="S1269" s="151">
        <f t="shared" si="742"/>
        <v>540</v>
      </c>
      <c r="T1269" s="151">
        <f t="shared" ref="T1269:T1270" si="782">Q1269*0.6</f>
        <v>540</v>
      </c>
      <c r="U1269" s="151">
        <f t="shared" ref="U1269:U1270" si="783">R1269*0.6</f>
        <v>540</v>
      </c>
      <c r="V1269" s="151">
        <f t="shared" ref="V1269:V1270" si="784">S1269*0.6</f>
        <v>324</v>
      </c>
      <c r="W1269" s="151">
        <f>T1269*0.6</f>
        <v>324</v>
      </c>
      <c r="X1269" s="151">
        <f>U1269*0.6</f>
        <v>324</v>
      </c>
      <c r="Y1269" s="151">
        <f t="shared" ref="Y1269:Y1284" si="785">S1269</f>
        <v>540</v>
      </c>
      <c r="Z1269" s="48" t="s">
        <v>3341</v>
      </c>
      <c r="AA1269" s="206" t="s">
        <v>3186</v>
      </c>
      <c r="AB1269" s="29"/>
    </row>
    <row r="1270" spans="1:28" s="122" customFormat="1" ht="21.75" customHeight="1" x14ac:dyDescent="0.3">
      <c r="A1270" s="211">
        <v>4</v>
      </c>
      <c r="B1270" s="329" t="s">
        <v>1645</v>
      </c>
      <c r="C1270" s="330"/>
      <c r="D1270" s="331"/>
      <c r="E1270" s="8">
        <v>150</v>
      </c>
      <c r="F1270" s="2">
        <v>290</v>
      </c>
      <c r="G1270" s="211">
        <v>250</v>
      </c>
      <c r="H1270" s="211"/>
      <c r="I1270" s="103">
        <v>440</v>
      </c>
      <c r="J1270" s="260">
        <v>1</v>
      </c>
      <c r="K1270" s="258">
        <v>480</v>
      </c>
      <c r="L1270" s="151">
        <v>600</v>
      </c>
      <c r="M1270" s="103">
        <v>720</v>
      </c>
      <c r="N1270" s="65">
        <v>1</v>
      </c>
      <c r="O1270" s="45">
        <f t="shared" si="764"/>
        <v>250</v>
      </c>
      <c r="P1270" s="151">
        <v>600</v>
      </c>
      <c r="Q1270" s="103">
        <f t="shared" si="765"/>
        <v>600</v>
      </c>
      <c r="R1270" s="103">
        <f t="shared" si="766"/>
        <v>600</v>
      </c>
      <c r="S1270" s="151">
        <f t="shared" si="742"/>
        <v>360</v>
      </c>
      <c r="T1270" s="151">
        <f t="shared" si="782"/>
        <v>360</v>
      </c>
      <c r="U1270" s="151">
        <f t="shared" si="783"/>
        <v>360</v>
      </c>
      <c r="V1270" s="151">
        <f t="shared" si="784"/>
        <v>216</v>
      </c>
      <c r="W1270" s="151">
        <f>T1270*0.6</f>
        <v>216</v>
      </c>
      <c r="X1270" s="151">
        <f>U1270*0.6</f>
        <v>216</v>
      </c>
      <c r="Y1270" s="151">
        <f t="shared" si="785"/>
        <v>360</v>
      </c>
      <c r="Z1270" s="48" t="s">
        <v>3341</v>
      </c>
      <c r="AA1270" s="206" t="s">
        <v>3186</v>
      </c>
      <c r="AB1270" s="29"/>
    </row>
    <row r="1271" spans="1:28" s="122" customFormat="1" ht="22.5" customHeight="1" x14ac:dyDescent="0.3">
      <c r="A1271" s="211">
        <v>5</v>
      </c>
      <c r="B1271" s="329" t="s">
        <v>455</v>
      </c>
      <c r="C1271" s="330"/>
      <c r="D1271" s="331"/>
      <c r="E1271" s="8">
        <v>80</v>
      </c>
      <c r="F1271" s="2">
        <v>130</v>
      </c>
      <c r="G1271" s="211">
        <v>80</v>
      </c>
      <c r="H1271" s="211"/>
      <c r="I1271" s="103">
        <v>260</v>
      </c>
      <c r="J1271" s="260">
        <v>1</v>
      </c>
      <c r="K1271" s="258">
        <v>280</v>
      </c>
      <c r="L1271" s="151">
        <v>350</v>
      </c>
      <c r="M1271" s="103">
        <v>420</v>
      </c>
      <c r="N1271" s="65">
        <v>1</v>
      </c>
      <c r="O1271" s="45">
        <f t="shared" si="764"/>
        <v>80</v>
      </c>
      <c r="P1271" s="151">
        <v>350</v>
      </c>
      <c r="Q1271" s="103">
        <f t="shared" si="765"/>
        <v>350</v>
      </c>
      <c r="R1271" s="103">
        <f t="shared" si="766"/>
        <v>350</v>
      </c>
      <c r="S1271" s="151">
        <v>100</v>
      </c>
      <c r="T1271" s="151">
        <v>101</v>
      </c>
      <c r="U1271" s="151">
        <v>102</v>
      </c>
      <c r="V1271" s="151">
        <v>103</v>
      </c>
      <c r="W1271" s="151">
        <v>104</v>
      </c>
      <c r="X1271" s="151">
        <v>105</v>
      </c>
      <c r="Y1271" s="151">
        <f t="shared" si="785"/>
        <v>100</v>
      </c>
      <c r="Z1271" s="48" t="s">
        <v>3341</v>
      </c>
      <c r="AA1271" s="206" t="s">
        <v>3186</v>
      </c>
      <c r="AB1271" s="29"/>
    </row>
    <row r="1272" spans="1:28" s="122" customFormat="1" ht="24.75" customHeight="1" x14ac:dyDescent="0.3">
      <c r="A1272" s="213" t="s">
        <v>446</v>
      </c>
      <c r="B1272" s="15" t="s">
        <v>447</v>
      </c>
      <c r="C1272" s="15"/>
      <c r="D1272" s="15"/>
      <c r="E1272" s="16"/>
      <c r="F1272" s="2"/>
      <c r="G1272" s="213"/>
      <c r="H1272" s="213"/>
      <c r="I1272" s="302"/>
      <c r="J1272" s="48"/>
      <c r="K1272" s="258"/>
      <c r="L1272" s="151"/>
      <c r="M1272" s="103"/>
      <c r="N1272" s="48"/>
      <c r="O1272" s="45"/>
      <c r="P1272" s="151"/>
      <c r="Q1272" s="103"/>
      <c r="R1272" s="103"/>
      <c r="S1272" s="151"/>
      <c r="T1272" s="151"/>
      <c r="U1272" s="151"/>
      <c r="V1272" s="151"/>
      <c r="W1272" s="151"/>
      <c r="X1272" s="151"/>
      <c r="Y1272" s="151">
        <f t="shared" si="785"/>
        <v>0</v>
      </c>
      <c r="Z1272" s="48"/>
      <c r="AA1272" s="206"/>
      <c r="AB1272" s="29"/>
    </row>
    <row r="1273" spans="1:28" s="122" customFormat="1" ht="37.5" customHeight="1" x14ac:dyDescent="0.3">
      <c r="A1273" s="325">
        <v>1</v>
      </c>
      <c r="B1273" s="332" t="s">
        <v>218</v>
      </c>
      <c r="C1273" s="206" t="s">
        <v>448</v>
      </c>
      <c r="D1273" s="206" t="s">
        <v>2513</v>
      </c>
      <c r="E1273" s="8">
        <v>160</v>
      </c>
      <c r="F1273" s="2">
        <v>980</v>
      </c>
      <c r="G1273" s="211">
        <v>360</v>
      </c>
      <c r="H1273" s="211"/>
      <c r="I1273" s="103">
        <v>1000</v>
      </c>
      <c r="J1273" s="260">
        <v>1.2</v>
      </c>
      <c r="K1273" s="258">
        <v>1040</v>
      </c>
      <c r="L1273" s="151">
        <v>1300</v>
      </c>
      <c r="M1273" s="103">
        <v>1560</v>
      </c>
      <c r="N1273" s="65">
        <v>1.2</v>
      </c>
      <c r="O1273" s="45">
        <f t="shared" si="764"/>
        <v>432</v>
      </c>
      <c r="P1273" s="151">
        <v>1300</v>
      </c>
      <c r="Q1273" s="103">
        <f t="shared" si="765"/>
        <v>1300</v>
      </c>
      <c r="R1273" s="103">
        <f t="shared" si="766"/>
        <v>1300</v>
      </c>
      <c r="S1273" s="151">
        <f>P1273*0.6</f>
        <v>780</v>
      </c>
      <c r="T1273" s="151">
        <f t="shared" ref="T1273:V1284" si="786">Q1273*0.6</f>
        <v>780</v>
      </c>
      <c r="U1273" s="151">
        <f t="shared" si="786"/>
        <v>780</v>
      </c>
      <c r="V1273" s="151">
        <f t="shared" si="786"/>
        <v>468</v>
      </c>
      <c r="W1273" s="151">
        <f t="shared" ref="W1273:W1284" si="787">T1273*0.6</f>
        <v>468</v>
      </c>
      <c r="X1273" s="151">
        <f t="shared" ref="X1273:X1284" si="788">U1273*0.6</f>
        <v>468</v>
      </c>
      <c r="Y1273" s="151">
        <f t="shared" si="785"/>
        <v>780</v>
      </c>
      <c r="Z1273" s="48" t="s">
        <v>3341</v>
      </c>
      <c r="AA1273" s="206" t="s">
        <v>3186</v>
      </c>
      <c r="AB1273" s="29"/>
    </row>
    <row r="1274" spans="1:28" s="122" customFormat="1" ht="37.5" customHeight="1" x14ac:dyDescent="0.3">
      <c r="A1274" s="335"/>
      <c r="B1274" s="334"/>
      <c r="C1274" s="206" t="s">
        <v>449</v>
      </c>
      <c r="D1274" s="206" t="s">
        <v>450</v>
      </c>
      <c r="E1274" s="8">
        <v>350</v>
      </c>
      <c r="F1274" s="2">
        <v>950</v>
      </c>
      <c r="G1274" s="211">
        <v>600</v>
      </c>
      <c r="H1274" s="211"/>
      <c r="I1274" s="103">
        <v>1600</v>
      </c>
      <c r="J1274" s="260">
        <v>1.1000000000000001</v>
      </c>
      <c r="K1274" s="258">
        <v>1600</v>
      </c>
      <c r="L1274" s="151">
        <v>2000</v>
      </c>
      <c r="M1274" s="103">
        <v>2400</v>
      </c>
      <c r="N1274" s="65">
        <v>1.1000000000000001</v>
      </c>
      <c r="O1274" s="45">
        <f t="shared" si="764"/>
        <v>660</v>
      </c>
      <c r="P1274" s="151">
        <v>2000</v>
      </c>
      <c r="Q1274" s="103">
        <f t="shared" si="765"/>
        <v>2000</v>
      </c>
      <c r="R1274" s="103">
        <f t="shared" si="766"/>
        <v>2000</v>
      </c>
      <c r="S1274" s="151">
        <f t="shared" ref="S1274:S1287" si="789">P1274*0.6</f>
        <v>1200</v>
      </c>
      <c r="T1274" s="151">
        <f t="shared" si="786"/>
        <v>1200</v>
      </c>
      <c r="U1274" s="151">
        <f t="shared" si="786"/>
        <v>1200</v>
      </c>
      <c r="V1274" s="151">
        <f t="shared" si="786"/>
        <v>720</v>
      </c>
      <c r="W1274" s="151">
        <f t="shared" si="787"/>
        <v>720</v>
      </c>
      <c r="X1274" s="151">
        <f t="shared" si="788"/>
        <v>720</v>
      </c>
      <c r="Y1274" s="151">
        <f t="shared" si="785"/>
        <v>1200</v>
      </c>
      <c r="Z1274" s="48" t="s">
        <v>3341</v>
      </c>
      <c r="AA1274" s="206" t="s">
        <v>3186</v>
      </c>
      <c r="AB1274" s="29"/>
    </row>
    <row r="1275" spans="1:28" s="122" customFormat="1" ht="37.5" x14ac:dyDescent="0.3">
      <c r="A1275" s="335"/>
      <c r="B1275" s="334"/>
      <c r="C1275" s="206" t="s">
        <v>450</v>
      </c>
      <c r="D1275" s="206" t="s">
        <v>322</v>
      </c>
      <c r="E1275" s="8">
        <v>200</v>
      </c>
      <c r="F1275" s="2">
        <v>700</v>
      </c>
      <c r="G1275" s="211">
        <v>350</v>
      </c>
      <c r="H1275" s="211"/>
      <c r="I1275" s="103">
        <v>1200</v>
      </c>
      <c r="J1275" s="260">
        <v>1.3</v>
      </c>
      <c r="K1275" s="258">
        <v>1248</v>
      </c>
      <c r="L1275" s="151">
        <v>1560</v>
      </c>
      <c r="M1275" s="103">
        <v>1872</v>
      </c>
      <c r="N1275" s="65">
        <v>1.3</v>
      </c>
      <c r="O1275" s="45">
        <f t="shared" si="764"/>
        <v>455</v>
      </c>
      <c r="P1275" s="151">
        <v>1560</v>
      </c>
      <c r="Q1275" s="103">
        <f t="shared" si="765"/>
        <v>1560</v>
      </c>
      <c r="R1275" s="103">
        <f t="shared" si="766"/>
        <v>1560</v>
      </c>
      <c r="S1275" s="151">
        <f t="shared" si="789"/>
        <v>936</v>
      </c>
      <c r="T1275" s="151">
        <f t="shared" si="786"/>
        <v>936</v>
      </c>
      <c r="U1275" s="151">
        <f t="shared" si="786"/>
        <v>936</v>
      </c>
      <c r="V1275" s="151">
        <f t="shared" si="786"/>
        <v>561.6</v>
      </c>
      <c r="W1275" s="151">
        <f t="shared" si="787"/>
        <v>561.6</v>
      </c>
      <c r="X1275" s="151">
        <f t="shared" si="788"/>
        <v>561.6</v>
      </c>
      <c r="Y1275" s="151">
        <f t="shared" si="785"/>
        <v>936</v>
      </c>
      <c r="Z1275" s="48" t="s">
        <v>3341</v>
      </c>
      <c r="AA1275" s="206" t="s">
        <v>3186</v>
      </c>
      <c r="AB1275" s="29"/>
    </row>
    <row r="1276" spans="1:28" s="122" customFormat="1" ht="39.75" customHeight="1" x14ac:dyDescent="0.3">
      <c r="A1276" s="326"/>
      <c r="B1276" s="333"/>
      <c r="C1276" s="206" t="s">
        <v>322</v>
      </c>
      <c r="D1276" s="206" t="s">
        <v>2315</v>
      </c>
      <c r="E1276" s="8">
        <v>200</v>
      </c>
      <c r="F1276" s="2">
        <v>700</v>
      </c>
      <c r="G1276" s="211">
        <v>300</v>
      </c>
      <c r="H1276" s="211"/>
      <c r="I1276" s="103">
        <v>1400</v>
      </c>
      <c r="J1276" s="260">
        <v>1.2</v>
      </c>
      <c r="K1276" s="258">
        <v>1440</v>
      </c>
      <c r="L1276" s="151">
        <v>1800</v>
      </c>
      <c r="M1276" s="103">
        <v>2160</v>
      </c>
      <c r="N1276" s="65">
        <v>1.2</v>
      </c>
      <c r="O1276" s="45">
        <f t="shared" si="764"/>
        <v>360</v>
      </c>
      <c r="P1276" s="151">
        <v>1800</v>
      </c>
      <c r="Q1276" s="103">
        <f t="shared" si="765"/>
        <v>1800</v>
      </c>
      <c r="R1276" s="103">
        <f t="shared" si="766"/>
        <v>1800</v>
      </c>
      <c r="S1276" s="151">
        <f t="shared" si="789"/>
        <v>1080</v>
      </c>
      <c r="T1276" s="151">
        <f t="shared" si="786"/>
        <v>1080</v>
      </c>
      <c r="U1276" s="151">
        <f t="shared" si="786"/>
        <v>1080</v>
      </c>
      <c r="V1276" s="151">
        <f t="shared" si="786"/>
        <v>648</v>
      </c>
      <c r="W1276" s="151">
        <f t="shared" si="787"/>
        <v>648</v>
      </c>
      <c r="X1276" s="151">
        <f t="shared" si="788"/>
        <v>648</v>
      </c>
      <c r="Y1276" s="151">
        <f t="shared" si="785"/>
        <v>1080</v>
      </c>
      <c r="Z1276" s="48" t="s">
        <v>3341</v>
      </c>
      <c r="AA1276" s="206" t="s">
        <v>3186</v>
      </c>
      <c r="AB1276" s="29"/>
    </row>
    <row r="1277" spans="1:28" s="122" customFormat="1" ht="37.5" x14ac:dyDescent="0.3">
      <c r="A1277" s="211">
        <v>2</v>
      </c>
      <c r="B1277" s="206" t="s">
        <v>451</v>
      </c>
      <c r="C1277" s="206" t="s">
        <v>9</v>
      </c>
      <c r="D1277" s="206" t="s">
        <v>452</v>
      </c>
      <c r="E1277" s="8">
        <v>150</v>
      </c>
      <c r="F1277" s="2">
        <v>1080</v>
      </c>
      <c r="G1277" s="211">
        <v>300</v>
      </c>
      <c r="H1277" s="211"/>
      <c r="I1277" s="103">
        <v>1200</v>
      </c>
      <c r="J1277" s="260">
        <v>1.2</v>
      </c>
      <c r="K1277" s="258">
        <v>1248</v>
      </c>
      <c r="L1277" s="151">
        <v>1560</v>
      </c>
      <c r="M1277" s="103">
        <v>1872</v>
      </c>
      <c r="N1277" s="65">
        <v>1.2</v>
      </c>
      <c r="O1277" s="45">
        <f t="shared" si="764"/>
        <v>360</v>
      </c>
      <c r="P1277" s="151">
        <v>1560</v>
      </c>
      <c r="Q1277" s="103">
        <f t="shared" si="765"/>
        <v>1560</v>
      </c>
      <c r="R1277" s="103">
        <f t="shared" si="766"/>
        <v>1560</v>
      </c>
      <c r="S1277" s="151">
        <f t="shared" si="789"/>
        <v>936</v>
      </c>
      <c r="T1277" s="151">
        <f t="shared" si="786"/>
        <v>936</v>
      </c>
      <c r="U1277" s="151">
        <f t="shared" si="786"/>
        <v>936</v>
      </c>
      <c r="V1277" s="151">
        <f t="shared" si="786"/>
        <v>561.6</v>
      </c>
      <c r="W1277" s="151">
        <f t="shared" si="787"/>
        <v>561.6</v>
      </c>
      <c r="X1277" s="151">
        <f t="shared" si="788"/>
        <v>561.6</v>
      </c>
      <c r="Y1277" s="151">
        <f t="shared" si="785"/>
        <v>936</v>
      </c>
      <c r="Z1277" s="48" t="s">
        <v>3341</v>
      </c>
      <c r="AA1277" s="206" t="s">
        <v>3186</v>
      </c>
      <c r="AB1277" s="29"/>
    </row>
    <row r="1278" spans="1:28" s="122" customFormat="1" ht="37.5" x14ac:dyDescent="0.3">
      <c r="A1278" s="211">
        <v>3</v>
      </c>
      <c r="B1278" s="206" t="s">
        <v>2514</v>
      </c>
      <c r="C1278" s="206" t="s">
        <v>9</v>
      </c>
      <c r="D1278" s="206" t="s">
        <v>453</v>
      </c>
      <c r="E1278" s="8">
        <v>150</v>
      </c>
      <c r="F1278" s="2">
        <v>1080</v>
      </c>
      <c r="G1278" s="211">
        <v>300</v>
      </c>
      <c r="H1278" s="211"/>
      <c r="I1278" s="103">
        <v>1200</v>
      </c>
      <c r="J1278" s="260">
        <v>1.2</v>
      </c>
      <c r="K1278" s="258">
        <v>1248</v>
      </c>
      <c r="L1278" s="151">
        <v>1560</v>
      </c>
      <c r="M1278" s="103">
        <v>1872</v>
      </c>
      <c r="N1278" s="65">
        <v>1.2</v>
      </c>
      <c r="O1278" s="45">
        <f t="shared" si="764"/>
        <v>360</v>
      </c>
      <c r="P1278" s="151">
        <v>1560</v>
      </c>
      <c r="Q1278" s="103">
        <f t="shared" si="765"/>
        <v>1560</v>
      </c>
      <c r="R1278" s="103">
        <f t="shared" si="766"/>
        <v>1560</v>
      </c>
      <c r="S1278" s="151">
        <f t="shared" si="789"/>
        <v>936</v>
      </c>
      <c r="T1278" s="151">
        <f t="shared" si="786"/>
        <v>936</v>
      </c>
      <c r="U1278" s="151">
        <f t="shared" si="786"/>
        <v>936</v>
      </c>
      <c r="V1278" s="151">
        <f t="shared" si="786"/>
        <v>561.6</v>
      </c>
      <c r="W1278" s="151">
        <f t="shared" si="787"/>
        <v>561.6</v>
      </c>
      <c r="X1278" s="151">
        <f t="shared" si="788"/>
        <v>561.6</v>
      </c>
      <c r="Y1278" s="151">
        <f t="shared" si="785"/>
        <v>936</v>
      </c>
      <c r="Z1278" s="48" t="s">
        <v>3341</v>
      </c>
      <c r="AA1278" s="206" t="s">
        <v>3186</v>
      </c>
      <c r="AB1278" s="29"/>
    </row>
    <row r="1279" spans="1:28" s="122" customFormat="1" ht="37.5" x14ac:dyDescent="0.3">
      <c r="A1279" s="211">
        <v>4</v>
      </c>
      <c r="B1279" s="206" t="s">
        <v>2515</v>
      </c>
      <c r="C1279" s="206" t="s">
        <v>9</v>
      </c>
      <c r="D1279" s="206" t="s">
        <v>454</v>
      </c>
      <c r="E1279" s="8">
        <v>150</v>
      </c>
      <c r="F1279" s="2">
        <v>350</v>
      </c>
      <c r="G1279" s="211">
        <v>300</v>
      </c>
      <c r="H1279" s="211"/>
      <c r="I1279" s="103">
        <v>600</v>
      </c>
      <c r="J1279" s="260">
        <v>1.2</v>
      </c>
      <c r="K1279" s="258">
        <v>624</v>
      </c>
      <c r="L1279" s="151">
        <v>780</v>
      </c>
      <c r="M1279" s="103">
        <v>936</v>
      </c>
      <c r="N1279" s="65">
        <v>1.2</v>
      </c>
      <c r="O1279" s="45">
        <f t="shared" si="764"/>
        <v>360</v>
      </c>
      <c r="P1279" s="151">
        <v>780</v>
      </c>
      <c r="Q1279" s="103">
        <f t="shared" si="765"/>
        <v>780</v>
      </c>
      <c r="R1279" s="103">
        <f t="shared" si="766"/>
        <v>780</v>
      </c>
      <c r="S1279" s="151">
        <f t="shared" si="789"/>
        <v>468</v>
      </c>
      <c r="T1279" s="151">
        <f t="shared" si="786"/>
        <v>468</v>
      </c>
      <c r="U1279" s="151">
        <f t="shared" si="786"/>
        <v>468</v>
      </c>
      <c r="V1279" s="151">
        <f t="shared" si="786"/>
        <v>280.8</v>
      </c>
      <c r="W1279" s="151">
        <f t="shared" si="787"/>
        <v>280.8</v>
      </c>
      <c r="X1279" s="151">
        <f t="shared" si="788"/>
        <v>280.8</v>
      </c>
      <c r="Y1279" s="151">
        <f t="shared" si="785"/>
        <v>468</v>
      </c>
      <c r="Z1279" s="48" t="s">
        <v>3341</v>
      </c>
      <c r="AA1279" s="206" t="s">
        <v>3186</v>
      </c>
      <c r="AB1279" s="29"/>
    </row>
    <row r="1280" spans="1:28" s="122" customFormat="1" ht="18.75" customHeight="1" x14ac:dyDescent="0.3">
      <c r="A1280" s="211">
        <v>5</v>
      </c>
      <c r="B1280" s="329" t="s">
        <v>2477</v>
      </c>
      <c r="C1280" s="330"/>
      <c r="D1280" s="331"/>
      <c r="E1280" s="8">
        <v>150</v>
      </c>
      <c r="F1280" s="2">
        <v>350</v>
      </c>
      <c r="G1280" s="211">
        <v>250</v>
      </c>
      <c r="H1280" s="211">
        <v>100</v>
      </c>
      <c r="I1280" s="103">
        <v>400</v>
      </c>
      <c r="J1280" s="260">
        <v>1</v>
      </c>
      <c r="K1280" s="258">
        <v>416</v>
      </c>
      <c r="L1280" s="151">
        <v>520</v>
      </c>
      <c r="M1280" s="103">
        <v>624</v>
      </c>
      <c r="N1280" s="65">
        <v>1</v>
      </c>
      <c r="O1280" s="45">
        <f t="shared" si="764"/>
        <v>250</v>
      </c>
      <c r="P1280" s="151">
        <v>520</v>
      </c>
      <c r="Q1280" s="103">
        <f t="shared" si="765"/>
        <v>520</v>
      </c>
      <c r="R1280" s="103">
        <f t="shared" si="766"/>
        <v>520</v>
      </c>
      <c r="S1280" s="151">
        <f t="shared" si="789"/>
        <v>312</v>
      </c>
      <c r="T1280" s="151">
        <f t="shared" si="786"/>
        <v>312</v>
      </c>
      <c r="U1280" s="151">
        <f t="shared" si="786"/>
        <v>312</v>
      </c>
      <c r="V1280" s="151">
        <f t="shared" si="786"/>
        <v>187.2</v>
      </c>
      <c r="W1280" s="151">
        <f t="shared" si="787"/>
        <v>187.2</v>
      </c>
      <c r="X1280" s="151">
        <f t="shared" si="788"/>
        <v>187.2</v>
      </c>
      <c r="Y1280" s="151">
        <f t="shared" si="785"/>
        <v>312</v>
      </c>
      <c r="Z1280" s="48" t="s">
        <v>3341</v>
      </c>
      <c r="AA1280" s="206" t="s">
        <v>3195</v>
      </c>
      <c r="AB1280" s="29"/>
    </row>
    <row r="1281" spans="1:28" s="122" customFormat="1" ht="18.75" customHeight="1" x14ac:dyDescent="0.3">
      <c r="A1281" s="211">
        <v>6</v>
      </c>
      <c r="B1281" s="329" t="s">
        <v>2516</v>
      </c>
      <c r="C1281" s="330"/>
      <c r="D1281" s="331"/>
      <c r="E1281" s="8"/>
      <c r="F1281" s="2">
        <v>700</v>
      </c>
      <c r="G1281" s="211">
        <v>300</v>
      </c>
      <c r="H1281" s="211"/>
      <c r="I1281" s="103">
        <v>1400</v>
      </c>
      <c r="J1281" s="260">
        <v>1</v>
      </c>
      <c r="K1281" s="258">
        <v>1440</v>
      </c>
      <c r="L1281" s="151">
        <v>1800</v>
      </c>
      <c r="M1281" s="103">
        <v>2160</v>
      </c>
      <c r="N1281" s="65">
        <v>1</v>
      </c>
      <c r="O1281" s="45">
        <f t="shared" si="764"/>
        <v>300</v>
      </c>
      <c r="P1281" s="151">
        <v>1800</v>
      </c>
      <c r="Q1281" s="103">
        <f t="shared" si="765"/>
        <v>1800</v>
      </c>
      <c r="R1281" s="103">
        <f t="shared" si="766"/>
        <v>1800</v>
      </c>
      <c r="S1281" s="151">
        <f t="shared" si="789"/>
        <v>1080</v>
      </c>
      <c r="T1281" s="151">
        <f t="shared" si="786"/>
        <v>1080</v>
      </c>
      <c r="U1281" s="151">
        <f t="shared" si="786"/>
        <v>1080</v>
      </c>
      <c r="V1281" s="151">
        <f t="shared" si="786"/>
        <v>648</v>
      </c>
      <c r="W1281" s="151">
        <f t="shared" si="787"/>
        <v>648</v>
      </c>
      <c r="X1281" s="151">
        <f t="shared" si="788"/>
        <v>648</v>
      </c>
      <c r="Y1281" s="151">
        <f t="shared" si="785"/>
        <v>1080</v>
      </c>
      <c r="Z1281" s="48" t="s">
        <v>108</v>
      </c>
      <c r="AA1281" s="206" t="s">
        <v>3196</v>
      </c>
      <c r="AB1281" s="29"/>
    </row>
    <row r="1282" spans="1:28" s="122" customFormat="1" ht="18.75" customHeight="1" x14ac:dyDescent="0.3">
      <c r="A1282" s="211">
        <v>7</v>
      </c>
      <c r="B1282" s="329" t="s">
        <v>2517</v>
      </c>
      <c r="C1282" s="330"/>
      <c r="D1282" s="331"/>
      <c r="E1282" s="8"/>
      <c r="F1282" s="2">
        <v>700</v>
      </c>
      <c r="G1282" s="211">
        <v>300</v>
      </c>
      <c r="H1282" s="211"/>
      <c r="I1282" s="103">
        <v>1400</v>
      </c>
      <c r="J1282" s="260">
        <v>1</v>
      </c>
      <c r="K1282" s="258">
        <v>1440</v>
      </c>
      <c r="L1282" s="151">
        <v>1800</v>
      </c>
      <c r="M1282" s="103">
        <v>2160</v>
      </c>
      <c r="N1282" s="65">
        <v>1</v>
      </c>
      <c r="O1282" s="45">
        <f t="shared" si="764"/>
        <v>300</v>
      </c>
      <c r="P1282" s="151">
        <v>1800</v>
      </c>
      <c r="Q1282" s="103">
        <f t="shared" si="765"/>
        <v>1800</v>
      </c>
      <c r="R1282" s="103">
        <f t="shared" si="766"/>
        <v>1800</v>
      </c>
      <c r="S1282" s="151">
        <f t="shared" si="789"/>
        <v>1080</v>
      </c>
      <c r="T1282" s="151">
        <f t="shared" si="786"/>
        <v>1080</v>
      </c>
      <c r="U1282" s="151">
        <f t="shared" si="786"/>
        <v>1080</v>
      </c>
      <c r="V1282" s="151">
        <f t="shared" si="786"/>
        <v>648</v>
      </c>
      <c r="W1282" s="151">
        <f t="shared" si="787"/>
        <v>648</v>
      </c>
      <c r="X1282" s="151">
        <f t="shared" si="788"/>
        <v>648</v>
      </c>
      <c r="Y1282" s="151">
        <f t="shared" si="785"/>
        <v>1080</v>
      </c>
      <c r="Z1282" s="48" t="s">
        <v>108</v>
      </c>
      <c r="AA1282" s="206" t="s">
        <v>3196</v>
      </c>
      <c r="AB1282" s="29"/>
    </row>
    <row r="1283" spans="1:28" s="122" customFormat="1" ht="41.25" customHeight="1" x14ac:dyDescent="0.3">
      <c r="A1283" s="211">
        <v>8</v>
      </c>
      <c r="B1283" s="329" t="s">
        <v>2518</v>
      </c>
      <c r="C1283" s="330"/>
      <c r="D1283" s="331"/>
      <c r="E1283" s="8"/>
      <c r="F1283" s="2">
        <v>700</v>
      </c>
      <c r="G1283" s="211">
        <v>250</v>
      </c>
      <c r="H1283" s="211"/>
      <c r="I1283" s="103">
        <v>1400</v>
      </c>
      <c r="J1283" s="260">
        <v>1</v>
      </c>
      <c r="K1283" s="258">
        <v>1440</v>
      </c>
      <c r="L1283" s="151">
        <v>1800</v>
      </c>
      <c r="M1283" s="103">
        <v>2160</v>
      </c>
      <c r="N1283" s="65">
        <v>1</v>
      </c>
      <c r="O1283" s="45">
        <f t="shared" si="764"/>
        <v>250</v>
      </c>
      <c r="P1283" s="151">
        <v>1800</v>
      </c>
      <c r="Q1283" s="103">
        <f t="shared" si="765"/>
        <v>1800</v>
      </c>
      <c r="R1283" s="103">
        <f t="shared" si="766"/>
        <v>1800</v>
      </c>
      <c r="S1283" s="151">
        <f t="shared" si="789"/>
        <v>1080</v>
      </c>
      <c r="T1283" s="151">
        <f t="shared" si="786"/>
        <v>1080</v>
      </c>
      <c r="U1283" s="151">
        <f t="shared" si="786"/>
        <v>1080</v>
      </c>
      <c r="V1283" s="151">
        <f t="shared" si="786"/>
        <v>648</v>
      </c>
      <c r="W1283" s="151">
        <f t="shared" si="787"/>
        <v>648</v>
      </c>
      <c r="X1283" s="151">
        <f t="shared" si="788"/>
        <v>648</v>
      </c>
      <c r="Y1283" s="151">
        <f t="shared" si="785"/>
        <v>1080</v>
      </c>
      <c r="Z1283" s="48" t="s">
        <v>108</v>
      </c>
      <c r="AA1283" s="206" t="s">
        <v>3196</v>
      </c>
      <c r="AB1283" s="29"/>
    </row>
    <row r="1284" spans="1:28" s="122" customFormat="1" ht="26.25" customHeight="1" x14ac:dyDescent="0.3">
      <c r="A1284" s="211">
        <v>9</v>
      </c>
      <c r="B1284" s="329" t="s">
        <v>455</v>
      </c>
      <c r="C1284" s="330"/>
      <c r="D1284" s="331"/>
      <c r="E1284" s="8">
        <v>60</v>
      </c>
      <c r="F1284" s="2">
        <v>200</v>
      </c>
      <c r="G1284" s="211">
        <v>60</v>
      </c>
      <c r="H1284" s="211"/>
      <c r="I1284" s="103">
        <v>400</v>
      </c>
      <c r="J1284" s="260">
        <v>1.5</v>
      </c>
      <c r="K1284" s="258">
        <v>416</v>
      </c>
      <c r="L1284" s="151">
        <v>520</v>
      </c>
      <c r="M1284" s="103">
        <v>624</v>
      </c>
      <c r="N1284" s="65">
        <v>1.5</v>
      </c>
      <c r="O1284" s="45">
        <f t="shared" si="764"/>
        <v>90</v>
      </c>
      <c r="P1284" s="151">
        <v>520</v>
      </c>
      <c r="Q1284" s="103">
        <f t="shared" si="765"/>
        <v>520</v>
      </c>
      <c r="R1284" s="103">
        <f t="shared" si="766"/>
        <v>520</v>
      </c>
      <c r="S1284" s="151">
        <f t="shared" si="789"/>
        <v>312</v>
      </c>
      <c r="T1284" s="151">
        <f t="shared" si="786"/>
        <v>312</v>
      </c>
      <c r="U1284" s="151">
        <f t="shared" si="786"/>
        <v>312</v>
      </c>
      <c r="V1284" s="151">
        <f t="shared" si="786"/>
        <v>187.2</v>
      </c>
      <c r="W1284" s="151">
        <f t="shared" si="787"/>
        <v>187.2</v>
      </c>
      <c r="X1284" s="151">
        <f t="shared" si="788"/>
        <v>187.2</v>
      </c>
      <c r="Y1284" s="151">
        <f t="shared" si="785"/>
        <v>312</v>
      </c>
      <c r="Z1284" s="48" t="s">
        <v>108</v>
      </c>
      <c r="AA1284" s="206" t="s">
        <v>3186</v>
      </c>
      <c r="AB1284" s="29"/>
    </row>
    <row r="1285" spans="1:28" s="122" customFormat="1" x14ac:dyDescent="0.3">
      <c r="A1285" s="213" t="s">
        <v>1646</v>
      </c>
      <c r="B1285" s="15" t="s">
        <v>1647</v>
      </c>
      <c r="C1285" s="15"/>
      <c r="D1285" s="15"/>
      <c r="E1285" s="16"/>
      <c r="F1285" s="2"/>
      <c r="G1285" s="213"/>
      <c r="H1285" s="213"/>
      <c r="I1285" s="103"/>
      <c r="J1285" s="260"/>
      <c r="K1285" s="258"/>
      <c r="L1285" s="151"/>
      <c r="M1285" s="103"/>
      <c r="N1285" s="65"/>
      <c r="O1285" s="45"/>
      <c r="P1285" s="151"/>
      <c r="Q1285" s="103"/>
      <c r="R1285" s="103"/>
      <c r="S1285" s="151"/>
      <c r="T1285" s="151"/>
      <c r="U1285" s="151"/>
      <c r="V1285" s="151"/>
      <c r="W1285" s="151"/>
      <c r="X1285" s="151"/>
      <c r="Y1285" s="151"/>
      <c r="Z1285" s="48"/>
      <c r="AA1285" s="206"/>
      <c r="AB1285" s="29"/>
    </row>
    <row r="1286" spans="1:28" s="122" customFormat="1" ht="21" customHeight="1" x14ac:dyDescent="0.3">
      <c r="A1286" s="325">
        <v>1</v>
      </c>
      <c r="B1286" s="332" t="s">
        <v>1586</v>
      </c>
      <c r="C1286" s="206" t="s">
        <v>1648</v>
      </c>
      <c r="D1286" s="206" t="s">
        <v>1649</v>
      </c>
      <c r="E1286" s="8">
        <v>220</v>
      </c>
      <c r="F1286" s="2">
        <v>550</v>
      </c>
      <c r="G1286" s="211">
        <v>400</v>
      </c>
      <c r="H1286" s="211"/>
      <c r="I1286" s="103">
        <v>1000</v>
      </c>
      <c r="J1286" s="260">
        <v>1.6</v>
      </c>
      <c r="K1286" s="258">
        <v>1040</v>
      </c>
      <c r="L1286" s="151">
        <v>1300</v>
      </c>
      <c r="M1286" s="103">
        <v>1560</v>
      </c>
      <c r="N1286" s="65">
        <v>1.6</v>
      </c>
      <c r="O1286" s="45">
        <f t="shared" si="764"/>
        <v>640</v>
      </c>
      <c r="P1286" s="151">
        <v>1300</v>
      </c>
      <c r="Q1286" s="103">
        <f t="shared" si="765"/>
        <v>1300</v>
      </c>
      <c r="R1286" s="103">
        <f t="shared" si="766"/>
        <v>1300</v>
      </c>
      <c r="S1286" s="151">
        <f t="shared" si="789"/>
        <v>780</v>
      </c>
      <c r="T1286" s="151">
        <f t="shared" ref="T1286:T1287" si="790">Q1286*0.6</f>
        <v>780</v>
      </c>
      <c r="U1286" s="151">
        <f t="shared" ref="U1286:U1287" si="791">R1286*0.6</f>
        <v>780</v>
      </c>
      <c r="V1286" s="151">
        <f t="shared" ref="V1286:V1287" si="792">S1286*0.6</f>
        <v>468</v>
      </c>
      <c r="W1286" s="151">
        <f>T1286*0.6</f>
        <v>468</v>
      </c>
      <c r="X1286" s="151">
        <f>U1286*0.6</f>
        <v>468</v>
      </c>
      <c r="Y1286" s="151">
        <f t="shared" ref="Y1286:Y1299" si="793">S1286</f>
        <v>780</v>
      </c>
      <c r="Z1286" s="48" t="s">
        <v>3341</v>
      </c>
      <c r="AA1286" s="206" t="s">
        <v>3186</v>
      </c>
      <c r="AB1286" s="29"/>
    </row>
    <row r="1287" spans="1:28" s="122" customFormat="1" ht="39" customHeight="1" x14ac:dyDescent="0.3">
      <c r="A1287" s="326"/>
      <c r="B1287" s="333"/>
      <c r="C1287" s="206" t="s">
        <v>1649</v>
      </c>
      <c r="D1287" s="206" t="s">
        <v>1589</v>
      </c>
      <c r="E1287" s="8">
        <v>320</v>
      </c>
      <c r="F1287" s="2">
        <v>1600</v>
      </c>
      <c r="G1287" s="211">
        <v>600</v>
      </c>
      <c r="H1287" s="211"/>
      <c r="I1287" s="103">
        <v>2000</v>
      </c>
      <c r="J1287" s="260">
        <v>1.9</v>
      </c>
      <c r="K1287" s="258">
        <v>2080</v>
      </c>
      <c r="L1287" s="151">
        <v>2600</v>
      </c>
      <c r="M1287" s="103">
        <v>3120</v>
      </c>
      <c r="N1287" s="65">
        <v>1.9</v>
      </c>
      <c r="O1287" s="45">
        <f t="shared" si="764"/>
        <v>1140</v>
      </c>
      <c r="P1287" s="151">
        <v>2600</v>
      </c>
      <c r="Q1287" s="103">
        <f t="shared" si="765"/>
        <v>2600</v>
      </c>
      <c r="R1287" s="103">
        <f t="shared" si="766"/>
        <v>2600</v>
      </c>
      <c r="S1287" s="151">
        <f t="shared" si="789"/>
        <v>1560</v>
      </c>
      <c r="T1287" s="151">
        <f t="shared" si="790"/>
        <v>1560</v>
      </c>
      <c r="U1287" s="151">
        <f t="shared" si="791"/>
        <v>1560</v>
      </c>
      <c r="V1287" s="151">
        <f t="shared" si="792"/>
        <v>936</v>
      </c>
      <c r="W1287" s="151">
        <f>T1287*0.6</f>
        <v>936</v>
      </c>
      <c r="X1287" s="151">
        <f>U1287*0.6</f>
        <v>936</v>
      </c>
      <c r="Y1287" s="151">
        <f t="shared" si="793"/>
        <v>1560</v>
      </c>
      <c r="Z1287" s="48" t="s">
        <v>3341</v>
      </c>
      <c r="AA1287" s="206" t="s">
        <v>3186</v>
      </c>
      <c r="AB1287" s="29"/>
    </row>
    <row r="1288" spans="1:28" s="122" customFormat="1" ht="23.25" customHeight="1" x14ac:dyDescent="0.3">
      <c r="A1288" s="325">
        <v>2</v>
      </c>
      <c r="B1288" s="332" t="s">
        <v>189</v>
      </c>
      <c r="C1288" s="206" t="s">
        <v>1650</v>
      </c>
      <c r="D1288" s="206" t="s">
        <v>1651</v>
      </c>
      <c r="E1288" s="8">
        <v>120</v>
      </c>
      <c r="F1288" s="2">
        <v>340</v>
      </c>
      <c r="G1288" s="211">
        <v>220</v>
      </c>
      <c r="H1288" s="211"/>
      <c r="I1288" s="103">
        <v>330</v>
      </c>
      <c r="J1288" s="260">
        <v>1.4</v>
      </c>
      <c r="K1288" s="258">
        <v>360</v>
      </c>
      <c r="L1288" s="151">
        <v>450</v>
      </c>
      <c r="M1288" s="103">
        <v>540</v>
      </c>
      <c r="N1288" s="65">
        <v>1.4</v>
      </c>
      <c r="O1288" s="45">
        <f t="shared" si="764"/>
        <v>308</v>
      </c>
      <c r="P1288" s="151">
        <v>450</v>
      </c>
      <c r="Q1288" s="103">
        <f t="shared" si="765"/>
        <v>450</v>
      </c>
      <c r="R1288" s="103">
        <f t="shared" si="766"/>
        <v>450</v>
      </c>
      <c r="S1288" s="151">
        <f>O1288</f>
        <v>308</v>
      </c>
      <c r="T1288" s="151">
        <f t="shared" ref="T1288:V1291" si="794">P1288</f>
        <v>450</v>
      </c>
      <c r="U1288" s="151">
        <f t="shared" si="794"/>
        <v>450</v>
      </c>
      <c r="V1288" s="151">
        <f t="shared" si="794"/>
        <v>450</v>
      </c>
      <c r="W1288" s="151">
        <f t="shared" ref="W1288:X1291" si="795">S1288</f>
        <v>308</v>
      </c>
      <c r="X1288" s="151">
        <f t="shared" si="795"/>
        <v>450</v>
      </c>
      <c r="Y1288" s="151">
        <f t="shared" si="793"/>
        <v>308</v>
      </c>
      <c r="Z1288" s="48" t="s">
        <v>3341</v>
      </c>
      <c r="AA1288" s="206" t="s">
        <v>3186</v>
      </c>
      <c r="AB1288" s="29"/>
    </row>
    <row r="1289" spans="1:28" s="122" customFormat="1" ht="22.5" customHeight="1" x14ac:dyDescent="0.3">
      <c r="A1289" s="335"/>
      <c r="B1289" s="334"/>
      <c r="C1289" s="206" t="s">
        <v>1652</v>
      </c>
      <c r="D1289" s="206" t="s">
        <v>1653</v>
      </c>
      <c r="E1289" s="8"/>
      <c r="F1289" s="2">
        <v>190</v>
      </c>
      <c r="G1289" s="211">
        <v>220</v>
      </c>
      <c r="H1289" s="211"/>
      <c r="I1289" s="103">
        <v>380</v>
      </c>
      <c r="J1289" s="260">
        <v>1.4</v>
      </c>
      <c r="K1289" s="258">
        <v>400</v>
      </c>
      <c r="L1289" s="151">
        <v>500</v>
      </c>
      <c r="M1289" s="103">
        <v>600</v>
      </c>
      <c r="N1289" s="65">
        <v>1.4</v>
      </c>
      <c r="O1289" s="45">
        <f t="shared" si="764"/>
        <v>308</v>
      </c>
      <c r="P1289" s="151">
        <v>500</v>
      </c>
      <c r="Q1289" s="103">
        <f t="shared" si="765"/>
        <v>500</v>
      </c>
      <c r="R1289" s="103">
        <f t="shared" si="766"/>
        <v>500</v>
      </c>
      <c r="S1289" s="151">
        <f>O1289</f>
        <v>308</v>
      </c>
      <c r="T1289" s="151">
        <f t="shared" si="794"/>
        <v>500</v>
      </c>
      <c r="U1289" s="151">
        <f t="shared" si="794"/>
        <v>500</v>
      </c>
      <c r="V1289" s="151">
        <f t="shared" si="794"/>
        <v>500</v>
      </c>
      <c r="W1289" s="151">
        <f t="shared" si="795"/>
        <v>308</v>
      </c>
      <c r="X1289" s="151">
        <f t="shared" si="795"/>
        <v>500</v>
      </c>
      <c r="Y1289" s="151">
        <f t="shared" si="793"/>
        <v>308</v>
      </c>
      <c r="Z1289" s="48" t="s">
        <v>108</v>
      </c>
      <c r="AA1289" s="206" t="s">
        <v>3201</v>
      </c>
      <c r="AB1289" s="29"/>
    </row>
    <row r="1290" spans="1:28" s="122" customFormat="1" ht="37.5" x14ac:dyDescent="0.3">
      <c r="A1290" s="335"/>
      <c r="B1290" s="334"/>
      <c r="C1290" s="206" t="s">
        <v>1654</v>
      </c>
      <c r="D1290" s="206" t="s">
        <v>2519</v>
      </c>
      <c r="E1290" s="8">
        <v>150</v>
      </c>
      <c r="F1290" s="2">
        <v>380</v>
      </c>
      <c r="G1290" s="211">
        <v>250</v>
      </c>
      <c r="H1290" s="211"/>
      <c r="I1290" s="103">
        <v>400</v>
      </c>
      <c r="J1290" s="260">
        <v>1.4</v>
      </c>
      <c r="K1290" s="258">
        <v>416</v>
      </c>
      <c r="L1290" s="151">
        <v>520</v>
      </c>
      <c r="M1290" s="103">
        <v>624</v>
      </c>
      <c r="N1290" s="65">
        <v>1.4</v>
      </c>
      <c r="O1290" s="45">
        <f t="shared" si="764"/>
        <v>350</v>
      </c>
      <c r="P1290" s="151">
        <v>520</v>
      </c>
      <c r="Q1290" s="103">
        <f t="shared" si="765"/>
        <v>520</v>
      </c>
      <c r="R1290" s="103">
        <f t="shared" si="766"/>
        <v>520</v>
      </c>
      <c r="S1290" s="151">
        <f t="shared" ref="S1290:S1291" si="796">O1290</f>
        <v>350</v>
      </c>
      <c r="T1290" s="151">
        <f t="shared" si="794"/>
        <v>520</v>
      </c>
      <c r="U1290" s="151">
        <f t="shared" si="794"/>
        <v>520</v>
      </c>
      <c r="V1290" s="151">
        <f t="shared" si="794"/>
        <v>520</v>
      </c>
      <c r="W1290" s="151">
        <f t="shared" si="795"/>
        <v>350</v>
      </c>
      <c r="X1290" s="151">
        <f t="shared" si="795"/>
        <v>520</v>
      </c>
      <c r="Y1290" s="151">
        <f t="shared" si="793"/>
        <v>350</v>
      </c>
      <c r="Z1290" s="48" t="s">
        <v>3341</v>
      </c>
      <c r="AA1290" s="206" t="s">
        <v>3186</v>
      </c>
      <c r="AB1290" s="29"/>
    </row>
    <row r="1291" spans="1:28" s="122" customFormat="1" ht="37.5" x14ac:dyDescent="0.3">
      <c r="A1291" s="335"/>
      <c r="B1291" s="334"/>
      <c r="C1291" s="206" t="s">
        <v>1655</v>
      </c>
      <c r="D1291" s="206" t="s">
        <v>1656</v>
      </c>
      <c r="E1291" s="8">
        <v>150</v>
      </c>
      <c r="F1291" s="2">
        <v>300</v>
      </c>
      <c r="G1291" s="211">
        <v>250</v>
      </c>
      <c r="H1291" s="211"/>
      <c r="I1291" s="103">
        <v>500</v>
      </c>
      <c r="J1291" s="260">
        <v>1.5</v>
      </c>
      <c r="K1291" s="258">
        <v>520</v>
      </c>
      <c r="L1291" s="151">
        <v>650</v>
      </c>
      <c r="M1291" s="103">
        <v>780</v>
      </c>
      <c r="N1291" s="65">
        <v>1.5</v>
      </c>
      <c r="O1291" s="45">
        <f t="shared" si="764"/>
        <v>375</v>
      </c>
      <c r="P1291" s="151">
        <v>650</v>
      </c>
      <c r="Q1291" s="103">
        <f t="shared" si="765"/>
        <v>650</v>
      </c>
      <c r="R1291" s="103">
        <f t="shared" si="766"/>
        <v>650</v>
      </c>
      <c r="S1291" s="151">
        <f t="shared" si="796"/>
        <v>375</v>
      </c>
      <c r="T1291" s="151">
        <f t="shared" si="794"/>
        <v>650</v>
      </c>
      <c r="U1291" s="151">
        <f t="shared" si="794"/>
        <v>650</v>
      </c>
      <c r="V1291" s="151">
        <f t="shared" si="794"/>
        <v>650</v>
      </c>
      <c r="W1291" s="151">
        <f t="shared" si="795"/>
        <v>375</v>
      </c>
      <c r="X1291" s="151">
        <f t="shared" si="795"/>
        <v>650</v>
      </c>
      <c r="Y1291" s="151">
        <f t="shared" si="793"/>
        <v>375</v>
      </c>
      <c r="Z1291" s="48" t="s">
        <v>3341</v>
      </c>
      <c r="AA1291" s="206" t="s">
        <v>3186</v>
      </c>
      <c r="AB1291" s="29"/>
    </row>
    <row r="1292" spans="1:28" s="122" customFormat="1" ht="75" x14ac:dyDescent="0.3">
      <c r="A1292" s="335"/>
      <c r="B1292" s="334"/>
      <c r="C1292" s="206" t="s">
        <v>3197</v>
      </c>
      <c r="D1292" s="206" t="s">
        <v>3198</v>
      </c>
      <c r="E1292" s="8"/>
      <c r="F1292" s="2"/>
      <c r="G1292" s="211">
        <v>250</v>
      </c>
      <c r="H1292" s="211"/>
      <c r="I1292" s="103"/>
      <c r="J1292" s="260"/>
      <c r="K1292" s="258">
        <v>400</v>
      </c>
      <c r="L1292" s="151">
        <v>500</v>
      </c>
      <c r="M1292" s="103">
        <v>600</v>
      </c>
      <c r="N1292" s="65"/>
      <c r="O1292" s="45">
        <f t="shared" si="764"/>
        <v>0</v>
      </c>
      <c r="P1292" s="151">
        <v>500</v>
      </c>
      <c r="Q1292" s="103">
        <f t="shared" si="765"/>
        <v>500</v>
      </c>
      <c r="R1292" s="103">
        <f t="shared" si="766"/>
        <v>500</v>
      </c>
      <c r="S1292" s="151">
        <f>P1292*0.6</f>
        <v>300</v>
      </c>
      <c r="T1292" s="151">
        <f t="shared" ref="T1292:V1293" si="797">Q1292*0.6</f>
        <v>300</v>
      </c>
      <c r="U1292" s="151">
        <f t="shared" si="797"/>
        <v>300</v>
      </c>
      <c r="V1292" s="151">
        <f t="shared" si="797"/>
        <v>180</v>
      </c>
      <c r="W1292" s="151">
        <f>T1292*0.6</f>
        <v>180</v>
      </c>
      <c r="X1292" s="151">
        <f>U1292*0.6</f>
        <v>180</v>
      </c>
      <c r="Y1292" s="151">
        <f t="shared" si="793"/>
        <v>300</v>
      </c>
      <c r="Z1292" s="48" t="s">
        <v>108</v>
      </c>
      <c r="AA1292" s="206" t="s">
        <v>3201</v>
      </c>
      <c r="AB1292" s="29"/>
    </row>
    <row r="1293" spans="1:28" s="122" customFormat="1" ht="29.25" customHeight="1" x14ac:dyDescent="0.3">
      <c r="A1293" s="326"/>
      <c r="B1293" s="333"/>
      <c r="C1293" s="206" t="s">
        <v>3200</v>
      </c>
      <c r="D1293" s="206" t="s">
        <v>3199</v>
      </c>
      <c r="E1293" s="8"/>
      <c r="F1293" s="2"/>
      <c r="G1293" s="211">
        <v>250</v>
      </c>
      <c r="H1293" s="211"/>
      <c r="I1293" s="103"/>
      <c r="J1293" s="260"/>
      <c r="K1293" s="258">
        <v>400</v>
      </c>
      <c r="L1293" s="151">
        <v>500</v>
      </c>
      <c r="M1293" s="103">
        <v>600</v>
      </c>
      <c r="N1293" s="65"/>
      <c r="O1293" s="45">
        <f t="shared" si="764"/>
        <v>0</v>
      </c>
      <c r="P1293" s="151">
        <v>500</v>
      </c>
      <c r="Q1293" s="103">
        <f t="shared" si="765"/>
        <v>500</v>
      </c>
      <c r="R1293" s="103">
        <f t="shared" si="766"/>
        <v>500</v>
      </c>
      <c r="S1293" s="151">
        <f t="shared" ref="S1293" si="798">P1293*0.6</f>
        <v>300</v>
      </c>
      <c r="T1293" s="151">
        <f t="shared" si="797"/>
        <v>300</v>
      </c>
      <c r="U1293" s="151">
        <f t="shared" si="797"/>
        <v>300</v>
      </c>
      <c r="V1293" s="151">
        <f t="shared" si="797"/>
        <v>180</v>
      </c>
      <c r="W1293" s="151">
        <f>T1293*0.6</f>
        <v>180</v>
      </c>
      <c r="X1293" s="151">
        <f>U1293*0.6</f>
        <v>180</v>
      </c>
      <c r="Y1293" s="151">
        <f t="shared" si="793"/>
        <v>300</v>
      </c>
      <c r="Z1293" s="48" t="s">
        <v>108</v>
      </c>
      <c r="AA1293" s="206" t="s">
        <v>3201</v>
      </c>
      <c r="AB1293" s="29"/>
    </row>
    <row r="1294" spans="1:28" s="122" customFormat="1" ht="37.5" x14ac:dyDescent="0.3">
      <c r="A1294" s="325">
        <v>3</v>
      </c>
      <c r="B1294" s="332" t="s">
        <v>1657</v>
      </c>
      <c r="C1294" s="206" t="s">
        <v>1652</v>
      </c>
      <c r="D1294" s="206" t="s">
        <v>2520</v>
      </c>
      <c r="E1294" s="8">
        <v>170</v>
      </c>
      <c r="F1294" s="2">
        <v>630</v>
      </c>
      <c r="G1294" s="211">
        <v>530</v>
      </c>
      <c r="H1294" s="211"/>
      <c r="I1294" s="103">
        <v>520</v>
      </c>
      <c r="J1294" s="260">
        <v>1.5</v>
      </c>
      <c r="K1294" s="258">
        <v>560</v>
      </c>
      <c r="L1294" s="151">
        <v>700</v>
      </c>
      <c r="M1294" s="103">
        <v>840</v>
      </c>
      <c r="N1294" s="65">
        <v>1.5</v>
      </c>
      <c r="O1294" s="45">
        <f t="shared" si="764"/>
        <v>795</v>
      </c>
      <c r="P1294" s="151">
        <v>700</v>
      </c>
      <c r="Q1294" s="103">
        <f t="shared" si="765"/>
        <v>700</v>
      </c>
      <c r="R1294" s="103">
        <f t="shared" si="766"/>
        <v>700</v>
      </c>
      <c r="S1294" s="151">
        <f>O1294</f>
        <v>795</v>
      </c>
      <c r="T1294" s="151">
        <f t="shared" ref="T1294:V1295" si="799">P1294</f>
        <v>700</v>
      </c>
      <c r="U1294" s="151">
        <f t="shared" si="799"/>
        <v>700</v>
      </c>
      <c r="V1294" s="151">
        <f t="shared" si="799"/>
        <v>700</v>
      </c>
      <c r="W1294" s="151">
        <f>S1294</f>
        <v>795</v>
      </c>
      <c r="X1294" s="151">
        <f>T1294</f>
        <v>700</v>
      </c>
      <c r="Y1294" s="151">
        <f t="shared" si="793"/>
        <v>795</v>
      </c>
      <c r="Z1294" s="48" t="s">
        <v>3341</v>
      </c>
      <c r="AA1294" s="206" t="s">
        <v>3186</v>
      </c>
      <c r="AB1294" s="29"/>
    </row>
    <row r="1295" spans="1:28" s="122" customFormat="1" ht="37.5" x14ac:dyDescent="0.3">
      <c r="A1295" s="335"/>
      <c r="B1295" s="334"/>
      <c r="C1295" s="206" t="s">
        <v>2520</v>
      </c>
      <c r="D1295" s="206" t="s">
        <v>1658</v>
      </c>
      <c r="E1295" s="8">
        <v>150</v>
      </c>
      <c r="F1295" s="2">
        <v>200</v>
      </c>
      <c r="G1295" s="211">
        <v>200</v>
      </c>
      <c r="H1295" s="211"/>
      <c r="I1295" s="103">
        <v>250</v>
      </c>
      <c r="J1295" s="260">
        <v>1.3</v>
      </c>
      <c r="K1295" s="258">
        <v>280</v>
      </c>
      <c r="L1295" s="151">
        <v>350</v>
      </c>
      <c r="M1295" s="103">
        <v>420</v>
      </c>
      <c r="N1295" s="65">
        <v>1.3</v>
      </c>
      <c r="O1295" s="45">
        <f t="shared" si="764"/>
        <v>260</v>
      </c>
      <c r="P1295" s="151">
        <v>350</v>
      </c>
      <c r="Q1295" s="103">
        <f t="shared" si="765"/>
        <v>350</v>
      </c>
      <c r="R1295" s="103">
        <f t="shared" si="766"/>
        <v>350</v>
      </c>
      <c r="S1295" s="151">
        <f t="shared" ref="S1295" si="800">O1295</f>
        <v>260</v>
      </c>
      <c r="T1295" s="151">
        <f t="shared" si="799"/>
        <v>350</v>
      </c>
      <c r="U1295" s="151">
        <f t="shared" si="799"/>
        <v>350</v>
      </c>
      <c r="V1295" s="151">
        <f t="shared" si="799"/>
        <v>350</v>
      </c>
      <c r="W1295" s="151">
        <f>S1295</f>
        <v>260</v>
      </c>
      <c r="X1295" s="151">
        <f>T1295</f>
        <v>350</v>
      </c>
      <c r="Y1295" s="151">
        <f t="shared" si="793"/>
        <v>260</v>
      </c>
      <c r="Z1295" s="48" t="s">
        <v>3341</v>
      </c>
      <c r="AA1295" s="206" t="s">
        <v>3186</v>
      </c>
      <c r="AB1295" s="29"/>
    </row>
    <row r="1296" spans="1:28" s="122" customFormat="1" ht="37.5" x14ac:dyDescent="0.3">
      <c r="A1296" s="335"/>
      <c r="B1296" s="334"/>
      <c r="C1296" s="206" t="s">
        <v>1659</v>
      </c>
      <c r="D1296" s="206" t="s">
        <v>2475</v>
      </c>
      <c r="E1296" s="8">
        <v>150</v>
      </c>
      <c r="F1296" s="2">
        <v>130</v>
      </c>
      <c r="G1296" s="211">
        <v>150</v>
      </c>
      <c r="H1296" s="211"/>
      <c r="I1296" s="103">
        <v>250</v>
      </c>
      <c r="J1296" s="260">
        <v>1.2</v>
      </c>
      <c r="K1296" s="258">
        <v>280</v>
      </c>
      <c r="L1296" s="151">
        <v>350</v>
      </c>
      <c r="M1296" s="103">
        <v>420</v>
      </c>
      <c r="N1296" s="65">
        <v>1.2</v>
      </c>
      <c r="O1296" s="45">
        <f t="shared" si="764"/>
        <v>180</v>
      </c>
      <c r="P1296" s="151">
        <v>350</v>
      </c>
      <c r="Q1296" s="103">
        <f t="shared" si="765"/>
        <v>350</v>
      </c>
      <c r="R1296" s="103">
        <f t="shared" si="766"/>
        <v>350</v>
      </c>
      <c r="S1296" s="151">
        <f>P1296*0.6</f>
        <v>210</v>
      </c>
      <c r="T1296" s="151">
        <f t="shared" ref="T1296:V1297" si="801">Q1296*0.6</f>
        <v>210</v>
      </c>
      <c r="U1296" s="151">
        <f t="shared" si="801"/>
        <v>210</v>
      </c>
      <c r="V1296" s="151">
        <f t="shared" si="801"/>
        <v>126</v>
      </c>
      <c r="W1296" s="151">
        <f>T1296*0.6</f>
        <v>126</v>
      </c>
      <c r="X1296" s="151">
        <f>U1296*0.6</f>
        <v>126</v>
      </c>
      <c r="Y1296" s="151">
        <f t="shared" si="793"/>
        <v>210</v>
      </c>
      <c r="Z1296" s="48" t="s">
        <v>108</v>
      </c>
      <c r="AA1296" s="206" t="s">
        <v>3186</v>
      </c>
      <c r="AB1296" s="29"/>
    </row>
    <row r="1297" spans="1:28" s="122" customFormat="1" ht="37.5" x14ac:dyDescent="0.3">
      <c r="A1297" s="335"/>
      <c r="B1297" s="334"/>
      <c r="C1297" s="206" t="s">
        <v>2475</v>
      </c>
      <c r="D1297" s="206" t="s">
        <v>2521</v>
      </c>
      <c r="E1297" s="8"/>
      <c r="F1297" s="2">
        <v>120</v>
      </c>
      <c r="G1297" s="211">
        <v>120</v>
      </c>
      <c r="H1297" s="211"/>
      <c r="I1297" s="103">
        <v>150</v>
      </c>
      <c r="J1297" s="260">
        <v>1</v>
      </c>
      <c r="K1297" s="258">
        <v>160</v>
      </c>
      <c r="L1297" s="151">
        <v>200</v>
      </c>
      <c r="M1297" s="103">
        <v>240</v>
      </c>
      <c r="N1297" s="65">
        <v>1</v>
      </c>
      <c r="O1297" s="45">
        <f t="shared" si="764"/>
        <v>120</v>
      </c>
      <c r="P1297" s="151">
        <v>200</v>
      </c>
      <c r="Q1297" s="103">
        <f t="shared" si="765"/>
        <v>200</v>
      </c>
      <c r="R1297" s="103">
        <f t="shared" si="766"/>
        <v>200</v>
      </c>
      <c r="S1297" s="151">
        <f t="shared" ref="S1297:S1311" si="802">P1297*0.6</f>
        <v>120</v>
      </c>
      <c r="T1297" s="151">
        <f t="shared" si="801"/>
        <v>120</v>
      </c>
      <c r="U1297" s="151">
        <f t="shared" si="801"/>
        <v>120</v>
      </c>
      <c r="V1297" s="151">
        <f t="shared" si="801"/>
        <v>72</v>
      </c>
      <c r="W1297" s="151">
        <f>T1297*0.6</f>
        <v>72</v>
      </c>
      <c r="X1297" s="151">
        <f>U1297*0.6</f>
        <v>72</v>
      </c>
      <c r="Y1297" s="151">
        <f t="shared" si="793"/>
        <v>120</v>
      </c>
      <c r="Z1297" s="48" t="s">
        <v>3341</v>
      </c>
      <c r="AA1297" s="206" t="s">
        <v>3186</v>
      </c>
      <c r="AB1297" s="29"/>
    </row>
    <row r="1298" spans="1:28" s="122" customFormat="1" ht="21.75" customHeight="1" x14ac:dyDescent="0.3">
      <c r="A1298" s="326"/>
      <c r="B1298" s="333"/>
      <c r="C1298" s="206" t="s">
        <v>1660</v>
      </c>
      <c r="D1298" s="206"/>
      <c r="E1298" s="8">
        <v>80</v>
      </c>
      <c r="F1298" s="2">
        <v>140</v>
      </c>
      <c r="G1298" s="211">
        <v>120</v>
      </c>
      <c r="H1298" s="211"/>
      <c r="I1298" s="103">
        <v>100</v>
      </c>
      <c r="J1298" s="260">
        <v>1</v>
      </c>
      <c r="K1298" s="258">
        <v>120</v>
      </c>
      <c r="L1298" s="151">
        <v>150</v>
      </c>
      <c r="M1298" s="103">
        <v>180</v>
      </c>
      <c r="N1298" s="65">
        <v>1</v>
      </c>
      <c r="O1298" s="45">
        <f t="shared" si="764"/>
        <v>120</v>
      </c>
      <c r="P1298" s="151">
        <v>150</v>
      </c>
      <c r="Q1298" s="103">
        <f t="shared" si="765"/>
        <v>150</v>
      </c>
      <c r="R1298" s="103">
        <f t="shared" si="766"/>
        <v>150</v>
      </c>
      <c r="S1298" s="151">
        <f>O1298</f>
        <v>120</v>
      </c>
      <c r="T1298" s="151">
        <f t="shared" ref="T1298:V1298" si="803">P1298</f>
        <v>150</v>
      </c>
      <c r="U1298" s="151">
        <f t="shared" si="803"/>
        <v>150</v>
      </c>
      <c r="V1298" s="151">
        <f t="shared" si="803"/>
        <v>150</v>
      </c>
      <c r="W1298" s="151">
        <f>S1298</f>
        <v>120</v>
      </c>
      <c r="X1298" s="151">
        <f>T1298</f>
        <v>150</v>
      </c>
      <c r="Y1298" s="151">
        <f t="shared" si="793"/>
        <v>120</v>
      </c>
      <c r="Z1298" s="48" t="s">
        <v>3341</v>
      </c>
      <c r="AA1298" s="206" t="s">
        <v>3186</v>
      </c>
      <c r="AB1298" s="29"/>
    </row>
    <row r="1299" spans="1:28" s="122" customFormat="1" ht="24" customHeight="1" x14ac:dyDescent="0.3">
      <c r="A1299" s="211">
        <v>4</v>
      </c>
      <c r="B1299" s="329" t="s">
        <v>455</v>
      </c>
      <c r="C1299" s="330"/>
      <c r="D1299" s="331"/>
      <c r="E1299" s="8">
        <v>100</v>
      </c>
      <c r="F1299" s="2">
        <v>140</v>
      </c>
      <c r="G1299" s="211">
        <v>100</v>
      </c>
      <c r="H1299" s="211"/>
      <c r="I1299" s="103">
        <v>140</v>
      </c>
      <c r="J1299" s="260">
        <v>1</v>
      </c>
      <c r="K1299" s="258">
        <v>160</v>
      </c>
      <c r="L1299" s="151">
        <v>200</v>
      </c>
      <c r="M1299" s="103">
        <f t="shared" ref="M1299" si="804">L1299*1.2</f>
        <v>240</v>
      </c>
      <c r="N1299" s="65">
        <v>1</v>
      </c>
      <c r="O1299" s="45">
        <f t="shared" si="764"/>
        <v>100</v>
      </c>
      <c r="P1299" s="151">
        <v>200</v>
      </c>
      <c r="Q1299" s="103">
        <f t="shared" si="765"/>
        <v>200</v>
      </c>
      <c r="R1299" s="103">
        <f t="shared" si="766"/>
        <v>200</v>
      </c>
      <c r="S1299" s="151">
        <f t="shared" si="802"/>
        <v>120</v>
      </c>
      <c r="T1299" s="151">
        <f t="shared" ref="T1299" si="805">Q1299*0.6</f>
        <v>120</v>
      </c>
      <c r="U1299" s="151">
        <f t="shared" ref="U1299" si="806">R1299*0.6</f>
        <v>120</v>
      </c>
      <c r="V1299" s="151">
        <f t="shared" ref="V1299" si="807">S1299*0.6</f>
        <v>72</v>
      </c>
      <c r="W1299" s="151">
        <f>T1299*0.6</f>
        <v>72</v>
      </c>
      <c r="X1299" s="151">
        <f>U1299*0.6</f>
        <v>72</v>
      </c>
      <c r="Y1299" s="151">
        <f t="shared" si="793"/>
        <v>120</v>
      </c>
      <c r="Z1299" s="48" t="s">
        <v>108</v>
      </c>
      <c r="AA1299" s="206" t="s">
        <v>3186</v>
      </c>
      <c r="AB1299" s="29"/>
    </row>
    <row r="1300" spans="1:28" s="122" customFormat="1" ht="21" customHeight="1" x14ac:dyDescent="0.3">
      <c r="A1300" s="213" t="s">
        <v>1661</v>
      </c>
      <c r="B1300" s="15" t="s">
        <v>1662</v>
      </c>
      <c r="C1300" s="15"/>
      <c r="D1300" s="15"/>
      <c r="E1300" s="8"/>
      <c r="F1300" s="2"/>
      <c r="G1300" s="211"/>
      <c r="H1300" s="211"/>
      <c r="I1300" s="103"/>
      <c r="J1300" s="305"/>
      <c r="K1300" s="258"/>
      <c r="L1300" s="151"/>
      <c r="M1300" s="103"/>
      <c r="N1300" s="305"/>
      <c r="O1300" s="45"/>
      <c r="P1300" s="151"/>
      <c r="Q1300" s="103"/>
      <c r="R1300" s="103"/>
      <c r="S1300" s="151"/>
      <c r="T1300" s="151"/>
      <c r="U1300" s="151"/>
      <c r="V1300" s="151"/>
      <c r="W1300" s="151"/>
      <c r="X1300" s="151"/>
      <c r="Y1300" s="151"/>
      <c r="Z1300" s="48"/>
      <c r="AA1300" s="206"/>
      <c r="AB1300" s="29"/>
    </row>
    <row r="1301" spans="1:28" s="122" customFormat="1" ht="24.75" customHeight="1" x14ac:dyDescent="0.3">
      <c r="A1301" s="325">
        <v>1</v>
      </c>
      <c r="B1301" s="332" t="s">
        <v>1663</v>
      </c>
      <c r="C1301" s="206" t="s">
        <v>1409</v>
      </c>
      <c r="D1301" s="206" t="s">
        <v>2476</v>
      </c>
      <c r="E1301" s="8">
        <v>300</v>
      </c>
      <c r="F1301" s="2">
        <v>960</v>
      </c>
      <c r="G1301" s="211">
        <v>600</v>
      </c>
      <c r="H1301" s="211"/>
      <c r="I1301" s="103">
        <v>1750</v>
      </c>
      <c r="J1301" s="260">
        <v>1.3</v>
      </c>
      <c r="K1301" s="258">
        <v>1840</v>
      </c>
      <c r="L1301" s="151">
        <v>2300</v>
      </c>
      <c r="M1301" s="103">
        <v>2760</v>
      </c>
      <c r="N1301" s="65">
        <v>1.3</v>
      </c>
      <c r="O1301" s="45">
        <f t="shared" si="764"/>
        <v>780</v>
      </c>
      <c r="P1301" s="151">
        <v>2300</v>
      </c>
      <c r="Q1301" s="103">
        <f t="shared" si="765"/>
        <v>2300</v>
      </c>
      <c r="R1301" s="103">
        <f t="shared" si="766"/>
        <v>2300</v>
      </c>
      <c r="S1301" s="151">
        <f t="shared" si="802"/>
        <v>1380</v>
      </c>
      <c r="T1301" s="151">
        <f t="shared" ref="T1301:T1311" si="808">Q1301*0.6</f>
        <v>1380</v>
      </c>
      <c r="U1301" s="151">
        <f t="shared" ref="U1301:U1311" si="809">R1301*0.6</f>
        <v>1380</v>
      </c>
      <c r="V1301" s="151">
        <f t="shared" ref="V1301:V1311" si="810">S1301*0.6</f>
        <v>828</v>
      </c>
      <c r="W1301" s="151">
        <f t="shared" ref="W1301:W1311" si="811">T1301*0.6</f>
        <v>828</v>
      </c>
      <c r="X1301" s="151">
        <f t="shared" ref="X1301:X1311" si="812">U1301*0.6</f>
        <v>828</v>
      </c>
      <c r="Y1301" s="151">
        <f t="shared" ref="Y1301:Y1313" si="813">S1301</f>
        <v>1380</v>
      </c>
      <c r="Z1301" s="48" t="s">
        <v>3341</v>
      </c>
      <c r="AA1301" s="206" t="s">
        <v>3186</v>
      </c>
      <c r="AB1301" s="29"/>
    </row>
    <row r="1302" spans="1:28" s="122" customFormat="1" ht="24.75" customHeight="1" x14ac:dyDescent="0.3">
      <c r="A1302" s="326"/>
      <c r="B1302" s="333"/>
      <c r="C1302" s="206" t="s">
        <v>2476</v>
      </c>
      <c r="D1302" s="206" t="s">
        <v>1603</v>
      </c>
      <c r="E1302" s="8">
        <v>100</v>
      </c>
      <c r="F1302" s="2">
        <v>380</v>
      </c>
      <c r="G1302" s="211">
        <v>450</v>
      </c>
      <c r="H1302" s="211"/>
      <c r="I1302" s="103">
        <v>750</v>
      </c>
      <c r="J1302" s="260">
        <v>1.2</v>
      </c>
      <c r="K1302" s="258">
        <v>800</v>
      </c>
      <c r="L1302" s="151">
        <v>1000</v>
      </c>
      <c r="M1302" s="103">
        <v>1200</v>
      </c>
      <c r="N1302" s="65">
        <v>1.2</v>
      </c>
      <c r="O1302" s="45">
        <f t="shared" si="764"/>
        <v>540</v>
      </c>
      <c r="P1302" s="151">
        <v>1000</v>
      </c>
      <c r="Q1302" s="103">
        <f t="shared" si="765"/>
        <v>1000</v>
      </c>
      <c r="R1302" s="103">
        <f t="shared" si="766"/>
        <v>1000</v>
      </c>
      <c r="S1302" s="151">
        <f t="shared" si="802"/>
        <v>600</v>
      </c>
      <c r="T1302" s="151">
        <f t="shared" si="808"/>
        <v>600</v>
      </c>
      <c r="U1302" s="151">
        <f t="shared" si="809"/>
        <v>600</v>
      </c>
      <c r="V1302" s="151">
        <f t="shared" si="810"/>
        <v>360</v>
      </c>
      <c r="W1302" s="151">
        <f t="shared" si="811"/>
        <v>360</v>
      </c>
      <c r="X1302" s="151">
        <f t="shared" si="812"/>
        <v>360</v>
      </c>
      <c r="Y1302" s="151">
        <f t="shared" si="813"/>
        <v>600</v>
      </c>
      <c r="Z1302" s="48" t="s">
        <v>3341</v>
      </c>
      <c r="AA1302" s="206" t="s">
        <v>3186</v>
      </c>
      <c r="AB1302" s="29"/>
    </row>
    <row r="1303" spans="1:28" s="122" customFormat="1" ht="30.75" customHeight="1" x14ac:dyDescent="0.3">
      <c r="A1303" s="325">
        <v>2</v>
      </c>
      <c r="B1303" s="332" t="s">
        <v>1664</v>
      </c>
      <c r="C1303" s="206" t="s">
        <v>1665</v>
      </c>
      <c r="D1303" s="206" t="s">
        <v>1666</v>
      </c>
      <c r="E1303" s="8">
        <v>250</v>
      </c>
      <c r="F1303" s="2">
        <v>630</v>
      </c>
      <c r="G1303" s="211">
        <v>400</v>
      </c>
      <c r="H1303" s="211"/>
      <c r="I1303" s="103">
        <v>1250</v>
      </c>
      <c r="J1303" s="260">
        <v>1.2</v>
      </c>
      <c r="K1303" s="258">
        <v>1360</v>
      </c>
      <c r="L1303" s="151">
        <v>1700</v>
      </c>
      <c r="M1303" s="103">
        <v>2040</v>
      </c>
      <c r="N1303" s="65">
        <v>1.2</v>
      </c>
      <c r="O1303" s="45">
        <f t="shared" si="764"/>
        <v>480</v>
      </c>
      <c r="P1303" s="151">
        <v>1700</v>
      </c>
      <c r="Q1303" s="103">
        <f t="shared" si="765"/>
        <v>1700</v>
      </c>
      <c r="R1303" s="103">
        <f t="shared" si="766"/>
        <v>1700</v>
      </c>
      <c r="S1303" s="151">
        <f t="shared" si="802"/>
        <v>1020</v>
      </c>
      <c r="T1303" s="151">
        <f t="shared" si="808"/>
        <v>1020</v>
      </c>
      <c r="U1303" s="151">
        <f t="shared" si="809"/>
        <v>1020</v>
      </c>
      <c r="V1303" s="151">
        <f t="shared" si="810"/>
        <v>612</v>
      </c>
      <c r="W1303" s="151">
        <f t="shared" si="811"/>
        <v>612</v>
      </c>
      <c r="X1303" s="151">
        <f t="shared" si="812"/>
        <v>612</v>
      </c>
      <c r="Y1303" s="151">
        <f t="shared" si="813"/>
        <v>1020</v>
      </c>
      <c r="Z1303" s="48" t="s">
        <v>3341</v>
      </c>
      <c r="AA1303" s="206" t="s">
        <v>3186</v>
      </c>
      <c r="AB1303" s="29"/>
    </row>
    <row r="1304" spans="1:28" s="122" customFormat="1" ht="30.75" customHeight="1" x14ac:dyDescent="0.3">
      <c r="A1304" s="326"/>
      <c r="B1304" s="333"/>
      <c r="C1304" s="206" t="s">
        <v>1666</v>
      </c>
      <c r="D1304" s="206" t="s">
        <v>448</v>
      </c>
      <c r="E1304" s="8">
        <v>120</v>
      </c>
      <c r="F1304" s="2">
        <v>650</v>
      </c>
      <c r="G1304" s="211">
        <v>370</v>
      </c>
      <c r="H1304" s="211"/>
      <c r="I1304" s="103">
        <v>750</v>
      </c>
      <c r="J1304" s="260">
        <v>1.1000000000000001</v>
      </c>
      <c r="K1304" s="258">
        <v>800</v>
      </c>
      <c r="L1304" s="151">
        <v>1000</v>
      </c>
      <c r="M1304" s="103">
        <v>1200</v>
      </c>
      <c r="N1304" s="65">
        <v>1.1000000000000001</v>
      </c>
      <c r="O1304" s="45">
        <f t="shared" si="764"/>
        <v>407.00000000000006</v>
      </c>
      <c r="P1304" s="151">
        <v>1000</v>
      </c>
      <c r="Q1304" s="103">
        <f t="shared" si="765"/>
        <v>1000</v>
      </c>
      <c r="R1304" s="103">
        <f t="shared" si="766"/>
        <v>1000</v>
      </c>
      <c r="S1304" s="151">
        <f t="shared" si="802"/>
        <v>600</v>
      </c>
      <c r="T1304" s="151">
        <f t="shared" si="808"/>
        <v>600</v>
      </c>
      <c r="U1304" s="151">
        <f t="shared" si="809"/>
        <v>600</v>
      </c>
      <c r="V1304" s="151">
        <f t="shared" si="810"/>
        <v>360</v>
      </c>
      <c r="W1304" s="151">
        <f t="shared" si="811"/>
        <v>360</v>
      </c>
      <c r="X1304" s="151">
        <f t="shared" si="812"/>
        <v>360</v>
      </c>
      <c r="Y1304" s="151">
        <f t="shared" si="813"/>
        <v>600</v>
      </c>
      <c r="Z1304" s="48" t="s">
        <v>3341</v>
      </c>
      <c r="AA1304" s="206" t="s">
        <v>3186</v>
      </c>
      <c r="AB1304" s="29"/>
    </row>
    <row r="1305" spans="1:28" s="122" customFormat="1" ht="24.75" customHeight="1" x14ac:dyDescent="0.3">
      <c r="A1305" s="325">
        <v>3</v>
      </c>
      <c r="B1305" s="332" t="s">
        <v>1667</v>
      </c>
      <c r="C1305" s="206" t="s">
        <v>1668</v>
      </c>
      <c r="D1305" s="206" t="s">
        <v>1669</v>
      </c>
      <c r="E1305" s="8">
        <v>120</v>
      </c>
      <c r="F1305" s="2">
        <v>1650</v>
      </c>
      <c r="G1305" s="211">
        <v>600</v>
      </c>
      <c r="H1305" s="211"/>
      <c r="I1305" s="103">
        <v>3300</v>
      </c>
      <c r="J1305" s="260">
        <v>1.4</v>
      </c>
      <c r="K1305" s="258">
        <v>3440</v>
      </c>
      <c r="L1305" s="151">
        <v>4300</v>
      </c>
      <c r="M1305" s="103">
        <v>5160</v>
      </c>
      <c r="N1305" s="65">
        <v>1.4</v>
      </c>
      <c r="O1305" s="45">
        <f t="shared" si="764"/>
        <v>840</v>
      </c>
      <c r="P1305" s="151">
        <v>4300</v>
      </c>
      <c r="Q1305" s="103">
        <f t="shared" si="765"/>
        <v>4300</v>
      </c>
      <c r="R1305" s="103">
        <f t="shared" si="766"/>
        <v>4300</v>
      </c>
      <c r="S1305" s="151">
        <f t="shared" si="802"/>
        <v>2580</v>
      </c>
      <c r="T1305" s="151">
        <f t="shared" si="808"/>
        <v>2580</v>
      </c>
      <c r="U1305" s="151">
        <f t="shared" si="809"/>
        <v>2580</v>
      </c>
      <c r="V1305" s="151">
        <f t="shared" si="810"/>
        <v>1548</v>
      </c>
      <c r="W1305" s="151">
        <f t="shared" si="811"/>
        <v>1548</v>
      </c>
      <c r="X1305" s="151">
        <f t="shared" si="812"/>
        <v>1548</v>
      </c>
      <c r="Y1305" s="151">
        <f t="shared" si="813"/>
        <v>2580</v>
      </c>
      <c r="Z1305" s="48" t="s">
        <v>3341</v>
      </c>
      <c r="AA1305" s="206" t="s">
        <v>3186</v>
      </c>
      <c r="AB1305" s="29"/>
    </row>
    <row r="1306" spans="1:28" s="122" customFormat="1" ht="24.75" customHeight="1" x14ac:dyDescent="0.3">
      <c r="A1306" s="326"/>
      <c r="B1306" s="333"/>
      <c r="C1306" s="206" t="s">
        <v>1669</v>
      </c>
      <c r="D1306" s="206" t="s">
        <v>1640</v>
      </c>
      <c r="E1306" s="8">
        <v>100</v>
      </c>
      <c r="F1306" s="2">
        <v>500</v>
      </c>
      <c r="G1306" s="211">
        <v>300</v>
      </c>
      <c r="H1306" s="211"/>
      <c r="I1306" s="103">
        <v>1000</v>
      </c>
      <c r="J1306" s="260">
        <v>1.1000000000000001</v>
      </c>
      <c r="K1306" s="258">
        <v>1040</v>
      </c>
      <c r="L1306" s="151">
        <v>1300</v>
      </c>
      <c r="M1306" s="103">
        <v>1560</v>
      </c>
      <c r="N1306" s="65">
        <v>1.1000000000000001</v>
      </c>
      <c r="O1306" s="45">
        <f t="shared" si="764"/>
        <v>330</v>
      </c>
      <c r="P1306" s="151">
        <v>1300</v>
      </c>
      <c r="Q1306" s="103">
        <f t="shared" si="765"/>
        <v>1300</v>
      </c>
      <c r="R1306" s="103">
        <f t="shared" si="766"/>
        <v>1300</v>
      </c>
      <c r="S1306" s="151">
        <f t="shared" si="802"/>
        <v>780</v>
      </c>
      <c r="T1306" s="151">
        <f t="shared" si="808"/>
        <v>780</v>
      </c>
      <c r="U1306" s="151">
        <f t="shared" si="809"/>
        <v>780</v>
      </c>
      <c r="V1306" s="151">
        <f t="shared" si="810"/>
        <v>468</v>
      </c>
      <c r="W1306" s="151">
        <f t="shared" si="811"/>
        <v>468</v>
      </c>
      <c r="X1306" s="151">
        <f t="shared" si="812"/>
        <v>468</v>
      </c>
      <c r="Y1306" s="151">
        <f t="shared" si="813"/>
        <v>780</v>
      </c>
      <c r="Z1306" s="48" t="s">
        <v>3341</v>
      </c>
      <c r="AA1306" s="206" t="s">
        <v>3186</v>
      </c>
      <c r="AB1306" s="29"/>
    </row>
    <row r="1307" spans="1:28" s="122" customFormat="1" ht="24.75" customHeight="1" x14ac:dyDescent="0.3">
      <c r="A1307" s="325">
        <v>4</v>
      </c>
      <c r="B1307" s="332" t="s">
        <v>1617</v>
      </c>
      <c r="C1307" s="206" t="s">
        <v>448</v>
      </c>
      <c r="D1307" s="206" t="s">
        <v>1670</v>
      </c>
      <c r="E1307" s="8">
        <v>100</v>
      </c>
      <c r="F1307" s="2">
        <v>850</v>
      </c>
      <c r="G1307" s="211">
        <v>350</v>
      </c>
      <c r="H1307" s="211"/>
      <c r="I1307" s="103">
        <v>1700</v>
      </c>
      <c r="J1307" s="260">
        <v>1</v>
      </c>
      <c r="K1307" s="258">
        <v>1760</v>
      </c>
      <c r="L1307" s="151">
        <v>2200</v>
      </c>
      <c r="M1307" s="103">
        <v>2640</v>
      </c>
      <c r="N1307" s="65">
        <v>1</v>
      </c>
      <c r="O1307" s="45">
        <f t="shared" si="764"/>
        <v>350</v>
      </c>
      <c r="P1307" s="151">
        <v>2200</v>
      </c>
      <c r="Q1307" s="103">
        <f t="shared" si="765"/>
        <v>2200</v>
      </c>
      <c r="R1307" s="103">
        <f t="shared" si="766"/>
        <v>2200</v>
      </c>
      <c r="S1307" s="151">
        <f t="shared" si="802"/>
        <v>1320</v>
      </c>
      <c r="T1307" s="151">
        <f t="shared" si="808"/>
        <v>1320</v>
      </c>
      <c r="U1307" s="151">
        <f t="shared" si="809"/>
        <v>1320</v>
      </c>
      <c r="V1307" s="151">
        <f t="shared" si="810"/>
        <v>792</v>
      </c>
      <c r="W1307" s="151">
        <f t="shared" si="811"/>
        <v>792</v>
      </c>
      <c r="X1307" s="151">
        <f t="shared" si="812"/>
        <v>792</v>
      </c>
      <c r="Y1307" s="151">
        <f t="shared" si="813"/>
        <v>1320</v>
      </c>
      <c r="Z1307" s="48" t="s">
        <v>3341</v>
      </c>
      <c r="AA1307" s="206" t="s">
        <v>3186</v>
      </c>
      <c r="AB1307" s="29"/>
    </row>
    <row r="1308" spans="1:28" s="122" customFormat="1" ht="24.75" customHeight="1" x14ac:dyDescent="0.3">
      <c r="A1308" s="335"/>
      <c r="B1308" s="334"/>
      <c r="C1308" s="206" t="s">
        <v>1671</v>
      </c>
      <c r="D1308" s="206" t="s">
        <v>2522</v>
      </c>
      <c r="E1308" s="8">
        <v>300</v>
      </c>
      <c r="F1308" s="2">
        <v>1000</v>
      </c>
      <c r="G1308" s="211">
        <v>500</v>
      </c>
      <c r="H1308" s="211"/>
      <c r="I1308" s="103">
        <v>2000</v>
      </c>
      <c r="J1308" s="260">
        <v>1.2</v>
      </c>
      <c r="K1308" s="258">
        <v>2080</v>
      </c>
      <c r="L1308" s="151">
        <v>2600</v>
      </c>
      <c r="M1308" s="103">
        <v>3120</v>
      </c>
      <c r="N1308" s="65">
        <v>1.2</v>
      </c>
      <c r="O1308" s="45">
        <f t="shared" si="764"/>
        <v>600</v>
      </c>
      <c r="P1308" s="151">
        <v>2600</v>
      </c>
      <c r="Q1308" s="103">
        <f t="shared" si="765"/>
        <v>2600</v>
      </c>
      <c r="R1308" s="103">
        <f t="shared" si="766"/>
        <v>2600</v>
      </c>
      <c r="S1308" s="151">
        <f t="shared" si="802"/>
        <v>1560</v>
      </c>
      <c r="T1308" s="151">
        <f t="shared" si="808"/>
        <v>1560</v>
      </c>
      <c r="U1308" s="151">
        <f t="shared" si="809"/>
        <v>1560</v>
      </c>
      <c r="V1308" s="151">
        <f t="shared" si="810"/>
        <v>936</v>
      </c>
      <c r="W1308" s="151">
        <f t="shared" si="811"/>
        <v>936</v>
      </c>
      <c r="X1308" s="151">
        <f t="shared" si="812"/>
        <v>936</v>
      </c>
      <c r="Y1308" s="151">
        <f t="shared" si="813"/>
        <v>1560</v>
      </c>
      <c r="Z1308" s="48" t="s">
        <v>3341</v>
      </c>
      <c r="AA1308" s="206" t="s">
        <v>3186</v>
      </c>
      <c r="AB1308" s="29"/>
    </row>
    <row r="1309" spans="1:28" s="122" customFormat="1" ht="24.75" customHeight="1" x14ac:dyDescent="0.3">
      <c r="A1309" s="335"/>
      <c r="B1309" s="334"/>
      <c r="C1309" s="206" t="s">
        <v>2522</v>
      </c>
      <c r="D1309" s="206" t="s">
        <v>1672</v>
      </c>
      <c r="E1309" s="8">
        <v>330</v>
      </c>
      <c r="F1309" s="2">
        <v>1900</v>
      </c>
      <c r="G1309" s="211">
        <v>650</v>
      </c>
      <c r="H1309" s="211"/>
      <c r="I1309" s="103">
        <v>3750</v>
      </c>
      <c r="J1309" s="260">
        <v>1.3</v>
      </c>
      <c r="K1309" s="258">
        <v>3920</v>
      </c>
      <c r="L1309" s="151">
        <v>4900</v>
      </c>
      <c r="M1309" s="103">
        <v>5880</v>
      </c>
      <c r="N1309" s="65">
        <v>1.3</v>
      </c>
      <c r="O1309" s="45">
        <f t="shared" si="764"/>
        <v>845</v>
      </c>
      <c r="P1309" s="151">
        <v>4900</v>
      </c>
      <c r="Q1309" s="103">
        <f t="shared" si="765"/>
        <v>4900</v>
      </c>
      <c r="R1309" s="103">
        <f t="shared" si="766"/>
        <v>4900</v>
      </c>
      <c r="S1309" s="151">
        <f t="shared" si="802"/>
        <v>2940</v>
      </c>
      <c r="T1309" s="151">
        <f t="shared" si="808"/>
        <v>2940</v>
      </c>
      <c r="U1309" s="151">
        <f t="shared" si="809"/>
        <v>2940</v>
      </c>
      <c r="V1309" s="151">
        <f t="shared" si="810"/>
        <v>1764</v>
      </c>
      <c r="W1309" s="151">
        <f t="shared" si="811"/>
        <v>1764</v>
      </c>
      <c r="X1309" s="151">
        <f t="shared" si="812"/>
        <v>1764</v>
      </c>
      <c r="Y1309" s="151">
        <f t="shared" si="813"/>
        <v>2940</v>
      </c>
      <c r="Z1309" s="48" t="s">
        <v>3341</v>
      </c>
      <c r="AA1309" s="206" t="s">
        <v>3186</v>
      </c>
      <c r="AB1309" s="29"/>
    </row>
    <row r="1310" spans="1:28" s="122" customFormat="1" ht="24.75" customHeight="1" x14ac:dyDescent="0.3">
      <c r="A1310" s="335"/>
      <c r="B1310" s="334"/>
      <c r="C1310" s="206" t="s">
        <v>1672</v>
      </c>
      <c r="D1310" s="206" t="s">
        <v>1673</v>
      </c>
      <c r="E1310" s="8">
        <v>320</v>
      </c>
      <c r="F1310" s="2">
        <v>1900</v>
      </c>
      <c r="G1310" s="211">
        <v>500</v>
      </c>
      <c r="H1310" s="211"/>
      <c r="I1310" s="103">
        <v>3750</v>
      </c>
      <c r="J1310" s="260">
        <v>1.3</v>
      </c>
      <c r="K1310" s="258">
        <v>3600</v>
      </c>
      <c r="L1310" s="151">
        <v>4500</v>
      </c>
      <c r="M1310" s="103">
        <v>5400</v>
      </c>
      <c r="N1310" s="65">
        <v>1.3</v>
      </c>
      <c r="O1310" s="45">
        <f t="shared" si="764"/>
        <v>650</v>
      </c>
      <c r="P1310" s="151">
        <v>4500</v>
      </c>
      <c r="Q1310" s="103">
        <f t="shared" si="765"/>
        <v>4500</v>
      </c>
      <c r="R1310" s="103">
        <f t="shared" si="766"/>
        <v>4500</v>
      </c>
      <c r="S1310" s="151">
        <f t="shared" si="802"/>
        <v>2700</v>
      </c>
      <c r="T1310" s="151">
        <f t="shared" si="808"/>
        <v>2700</v>
      </c>
      <c r="U1310" s="151">
        <f t="shared" si="809"/>
        <v>2700</v>
      </c>
      <c r="V1310" s="151">
        <f t="shared" si="810"/>
        <v>1620</v>
      </c>
      <c r="W1310" s="151">
        <f t="shared" si="811"/>
        <v>1620</v>
      </c>
      <c r="X1310" s="151">
        <f t="shared" si="812"/>
        <v>1620</v>
      </c>
      <c r="Y1310" s="151">
        <f t="shared" si="813"/>
        <v>2700</v>
      </c>
      <c r="Z1310" s="48" t="s">
        <v>3341</v>
      </c>
      <c r="AA1310" s="206" t="s">
        <v>3186</v>
      </c>
      <c r="AB1310" s="29"/>
    </row>
    <row r="1311" spans="1:28" s="122" customFormat="1" ht="24.75" customHeight="1" x14ac:dyDescent="0.3">
      <c r="A1311" s="326"/>
      <c r="B1311" s="333"/>
      <c r="C1311" s="206" t="s">
        <v>1673</v>
      </c>
      <c r="D1311" s="206" t="s">
        <v>1674</v>
      </c>
      <c r="E1311" s="8">
        <v>120</v>
      </c>
      <c r="F1311" s="2">
        <v>380</v>
      </c>
      <c r="G1311" s="211">
        <v>250</v>
      </c>
      <c r="H1311" s="211"/>
      <c r="I1311" s="103">
        <v>700</v>
      </c>
      <c r="J1311" s="260">
        <v>1.1000000000000001</v>
      </c>
      <c r="K1311" s="258">
        <v>720</v>
      </c>
      <c r="L1311" s="151">
        <v>900</v>
      </c>
      <c r="M1311" s="103">
        <v>1080</v>
      </c>
      <c r="N1311" s="65">
        <v>1.1000000000000001</v>
      </c>
      <c r="O1311" s="45">
        <f t="shared" si="764"/>
        <v>275</v>
      </c>
      <c r="P1311" s="151">
        <v>900</v>
      </c>
      <c r="Q1311" s="103">
        <f t="shared" si="765"/>
        <v>900</v>
      </c>
      <c r="R1311" s="103">
        <f t="shared" si="766"/>
        <v>900</v>
      </c>
      <c r="S1311" s="151">
        <f t="shared" si="802"/>
        <v>540</v>
      </c>
      <c r="T1311" s="151">
        <f t="shared" si="808"/>
        <v>540</v>
      </c>
      <c r="U1311" s="151">
        <f t="shared" si="809"/>
        <v>540</v>
      </c>
      <c r="V1311" s="151">
        <f t="shared" si="810"/>
        <v>324</v>
      </c>
      <c r="W1311" s="151">
        <f t="shared" si="811"/>
        <v>324</v>
      </c>
      <c r="X1311" s="151">
        <f t="shared" si="812"/>
        <v>324</v>
      </c>
      <c r="Y1311" s="151">
        <f t="shared" si="813"/>
        <v>540</v>
      </c>
      <c r="Z1311" s="48" t="s">
        <v>3341</v>
      </c>
      <c r="AA1311" s="206" t="s">
        <v>3186</v>
      </c>
      <c r="AB1311" s="29"/>
    </row>
    <row r="1312" spans="1:28" s="122" customFormat="1" ht="24.75" customHeight="1" x14ac:dyDescent="0.3">
      <c r="A1312" s="211">
        <v>5</v>
      </c>
      <c r="B1312" s="206" t="s">
        <v>634</v>
      </c>
      <c r="C1312" s="206" t="s">
        <v>448</v>
      </c>
      <c r="D1312" s="206" t="s">
        <v>1411</v>
      </c>
      <c r="E1312" s="8">
        <v>100</v>
      </c>
      <c r="F1312" s="2">
        <v>430</v>
      </c>
      <c r="G1312" s="211">
        <v>160</v>
      </c>
      <c r="H1312" s="211"/>
      <c r="I1312" s="103">
        <v>850</v>
      </c>
      <c r="J1312" s="260">
        <v>1</v>
      </c>
      <c r="K1312" s="258">
        <v>880</v>
      </c>
      <c r="L1312" s="151">
        <v>1100</v>
      </c>
      <c r="M1312" s="103">
        <v>1320</v>
      </c>
      <c r="N1312" s="65">
        <v>1</v>
      </c>
      <c r="O1312" s="45">
        <f t="shared" si="764"/>
        <v>160</v>
      </c>
      <c r="P1312" s="151">
        <v>1100</v>
      </c>
      <c r="Q1312" s="103">
        <f t="shared" si="765"/>
        <v>1100</v>
      </c>
      <c r="R1312" s="103">
        <f t="shared" si="766"/>
        <v>1100</v>
      </c>
      <c r="S1312" s="151">
        <v>350</v>
      </c>
      <c r="T1312" s="151">
        <v>350</v>
      </c>
      <c r="U1312" s="151">
        <v>350</v>
      </c>
      <c r="V1312" s="151">
        <v>350</v>
      </c>
      <c r="W1312" s="151">
        <v>350</v>
      </c>
      <c r="X1312" s="151">
        <v>350</v>
      </c>
      <c r="Y1312" s="151">
        <f t="shared" si="813"/>
        <v>350</v>
      </c>
      <c r="Z1312" s="48" t="s">
        <v>3341</v>
      </c>
      <c r="AA1312" s="206" t="s">
        <v>3186</v>
      </c>
      <c r="AB1312" s="29"/>
    </row>
    <row r="1313" spans="1:28" s="122" customFormat="1" ht="23.25" customHeight="1" x14ac:dyDescent="0.3">
      <c r="A1313" s="211">
        <v>6</v>
      </c>
      <c r="B1313" s="206" t="s">
        <v>2523</v>
      </c>
      <c r="C1313" s="206" t="s">
        <v>1675</v>
      </c>
      <c r="D1313" s="206" t="s">
        <v>1676</v>
      </c>
      <c r="E1313" s="8"/>
      <c r="F1313" s="2">
        <v>290</v>
      </c>
      <c r="G1313" s="211">
        <v>120</v>
      </c>
      <c r="H1313" s="211"/>
      <c r="I1313" s="103">
        <v>570</v>
      </c>
      <c r="J1313" s="260">
        <v>1</v>
      </c>
      <c r="K1313" s="258">
        <v>600</v>
      </c>
      <c r="L1313" s="151">
        <v>750</v>
      </c>
      <c r="M1313" s="103">
        <v>900</v>
      </c>
      <c r="N1313" s="65">
        <v>1</v>
      </c>
      <c r="O1313" s="45">
        <f t="shared" si="764"/>
        <v>120</v>
      </c>
      <c r="P1313" s="151">
        <v>750</v>
      </c>
      <c r="Q1313" s="103">
        <f t="shared" si="765"/>
        <v>750</v>
      </c>
      <c r="R1313" s="103">
        <f t="shared" si="766"/>
        <v>750</v>
      </c>
      <c r="S1313" s="151">
        <v>300</v>
      </c>
      <c r="T1313" s="151">
        <v>300</v>
      </c>
      <c r="U1313" s="151">
        <v>300</v>
      </c>
      <c r="V1313" s="151">
        <v>300</v>
      </c>
      <c r="W1313" s="151">
        <v>300</v>
      </c>
      <c r="X1313" s="151">
        <v>300</v>
      </c>
      <c r="Y1313" s="151">
        <f t="shared" si="813"/>
        <v>300</v>
      </c>
      <c r="Z1313" s="48" t="s">
        <v>3341</v>
      </c>
      <c r="AA1313" s="206" t="s">
        <v>108</v>
      </c>
      <c r="AB1313" s="29"/>
    </row>
    <row r="1314" spans="1:28" s="122" customFormat="1" ht="24" customHeight="1" x14ac:dyDescent="0.3">
      <c r="A1314" s="211">
        <v>7</v>
      </c>
      <c r="B1314" s="329" t="s">
        <v>455</v>
      </c>
      <c r="C1314" s="330"/>
      <c r="D1314" s="331"/>
      <c r="E1314" s="8">
        <v>50</v>
      </c>
      <c r="F1314" s="2">
        <v>210</v>
      </c>
      <c r="G1314" s="211">
        <v>50</v>
      </c>
      <c r="H1314" s="211"/>
      <c r="I1314" s="103">
        <v>420</v>
      </c>
      <c r="J1314" s="260">
        <v>1</v>
      </c>
      <c r="K1314" s="258">
        <v>440</v>
      </c>
      <c r="L1314" s="151">
        <v>550</v>
      </c>
      <c r="M1314" s="103">
        <v>660</v>
      </c>
      <c r="N1314" s="65">
        <v>1</v>
      </c>
      <c r="O1314" s="45">
        <f t="shared" ref="O1314:O1376" si="814">G1314*N1314</f>
        <v>50</v>
      </c>
      <c r="P1314" s="151">
        <v>550</v>
      </c>
      <c r="Q1314" s="103">
        <f t="shared" ref="Q1314:Q1376" si="815">P1314</f>
        <v>550</v>
      </c>
      <c r="R1314" s="103">
        <f t="shared" ref="R1314:R1376" si="816">P1314</f>
        <v>550</v>
      </c>
      <c r="S1314" s="151">
        <v>50</v>
      </c>
      <c r="T1314" s="151">
        <v>50</v>
      </c>
      <c r="U1314" s="151">
        <v>50</v>
      </c>
      <c r="V1314" s="151">
        <v>50</v>
      </c>
      <c r="W1314" s="151">
        <v>50</v>
      </c>
      <c r="X1314" s="151">
        <v>50</v>
      </c>
      <c r="Y1314" s="155" t="s">
        <v>2292</v>
      </c>
      <c r="Z1314" s="48" t="s">
        <v>2292</v>
      </c>
      <c r="AA1314" s="206" t="s">
        <v>3186</v>
      </c>
      <c r="AB1314" s="29"/>
    </row>
    <row r="1315" spans="1:28" s="122" customFormat="1" x14ac:dyDescent="0.3">
      <c r="A1315" s="213" t="s">
        <v>1677</v>
      </c>
      <c r="B1315" s="15" t="s">
        <v>1678</v>
      </c>
      <c r="C1315" s="15"/>
      <c r="D1315" s="15"/>
      <c r="E1315" s="8"/>
      <c r="F1315" s="2"/>
      <c r="G1315" s="211"/>
      <c r="H1315" s="211"/>
      <c r="I1315" s="103"/>
      <c r="J1315" s="305"/>
      <c r="K1315" s="258"/>
      <c r="L1315" s="151"/>
      <c r="M1315" s="103"/>
      <c r="N1315" s="305"/>
      <c r="O1315" s="45"/>
      <c r="P1315" s="151"/>
      <c r="Q1315" s="103"/>
      <c r="R1315" s="103"/>
      <c r="S1315" s="151"/>
      <c r="T1315" s="151"/>
      <c r="U1315" s="151"/>
      <c r="V1315" s="151"/>
      <c r="W1315" s="151"/>
      <c r="X1315" s="151"/>
      <c r="Y1315" s="151"/>
      <c r="Z1315" s="48"/>
      <c r="AA1315" s="15"/>
      <c r="AB1315" s="29"/>
    </row>
    <row r="1316" spans="1:28" s="122" customFormat="1" ht="37.5" x14ac:dyDescent="0.3">
      <c r="A1316" s="325">
        <v>1</v>
      </c>
      <c r="B1316" s="332" t="s">
        <v>1586</v>
      </c>
      <c r="C1316" s="206" t="s">
        <v>1679</v>
      </c>
      <c r="D1316" s="206" t="s">
        <v>1680</v>
      </c>
      <c r="E1316" s="8">
        <v>340</v>
      </c>
      <c r="F1316" s="2">
        <v>1500</v>
      </c>
      <c r="G1316" s="211">
        <v>1000</v>
      </c>
      <c r="H1316" s="211"/>
      <c r="I1316" s="103">
        <v>3000</v>
      </c>
      <c r="J1316" s="260">
        <v>1.5</v>
      </c>
      <c r="K1316" s="258">
        <v>3120</v>
      </c>
      <c r="L1316" s="151">
        <v>3900</v>
      </c>
      <c r="M1316" s="103">
        <v>4680</v>
      </c>
      <c r="N1316" s="65">
        <v>1.5</v>
      </c>
      <c r="O1316" s="45">
        <f t="shared" si="814"/>
        <v>1500</v>
      </c>
      <c r="P1316" s="151">
        <v>3900</v>
      </c>
      <c r="Q1316" s="103">
        <f t="shared" si="815"/>
        <v>3900</v>
      </c>
      <c r="R1316" s="103">
        <f t="shared" si="816"/>
        <v>3900</v>
      </c>
      <c r="S1316" s="151">
        <f>P1316*0.6</f>
        <v>2340</v>
      </c>
      <c r="T1316" s="151">
        <f t="shared" ref="T1316:V1326" si="817">Q1316*0.6</f>
        <v>2340</v>
      </c>
      <c r="U1316" s="151">
        <f t="shared" si="817"/>
        <v>2340</v>
      </c>
      <c r="V1316" s="151">
        <f t="shared" si="817"/>
        <v>1404</v>
      </c>
      <c r="W1316" s="151">
        <f t="shared" ref="W1316:W1326" si="818">T1316*0.6</f>
        <v>1404</v>
      </c>
      <c r="X1316" s="151">
        <f t="shared" ref="X1316:X1326" si="819">U1316*0.6</f>
        <v>1404</v>
      </c>
      <c r="Y1316" s="151">
        <f>S1316</f>
        <v>2340</v>
      </c>
      <c r="Z1316" s="48" t="s">
        <v>3341</v>
      </c>
      <c r="AA1316" s="206" t="s">
        <v>3186</v>
      </c>
      <c r="AB1316" s="29"/>
    </row>
    <row r="1317" spans="1:28" s="122" customFormat="1" ht="37.5" x14ac:dyDescent="0.3">
      <c r="A1317" s="335"/>
      <c r="B1317" s="334"/>
      <c r="C1317" s="206" t="s">
        <v>1681</v>
      </c>
      <c r="D1317" s="206" t="s">
        <v>1682</v>
      </c>
      <c r="E1317" s="8">
        <v>140</v>
      </c>
      <c r="F1317" s="2">
        <v>500</v>
      </c>
      <c r="G1317" s="211">
        <v>400</v>
      </c>
      <c r="H1317" s="211"/>
      <c r="I1317" s="103">
        <v>1000</v>
      </c>
      <c r="J1317" s="260">
        <v>1.5</v>
      </c>
      <c r="K1317" s="258">
        <v>1040</v>
      </c>
      <c r="L1317" s="151">
        <v>1300</v>
      </c>
      <c r="M1317" s="103">
        <v>1560</v>
      </c>
      <c r="N1317" s="65">
        <v>1.5</v>
      </c>
      <c r="O1317" s="45">
        <f t="shared" si="814"/>
        <v>600</v>
      </c>
      <c r="P1317" s="151">
        <v>1300</v>
      </c>
      <c r="Q1317" s="103">
        <f t="shared" si="815"/>
        <v>1300</v>
      </c>
      <c r="R1317" s="103">
        <f t="shared" si="816"/>
        <v>1300</v>
      </c>
      <c r="S1317" s="151">
        <f t="shared" ref="S1317:S1326" si="820">P1317*0.6</f>
        <v>780</v>
      </c>
      <c r="T1317" s="151">
        <f t="shared" si="817"/>
        <v>780</v>
      </c>
      <c r="U1317" s="151">
        <f t="shared" si="817"/>
        <v>780</v>
      </c>
      <c r="V1317" s="151">
        <f t="shared" si="817"/>
        <v>468</v>
      </c>
      <c r="W1317" s="151">
        <f t="shared" si="818"/>
        <v>468</v>
      </c>
      <c r="X1317" s="151">
        <f t="shared" si="819"/>
        <v>468</v>
      </c>
      <c r="Y1317" s="151">
        <f t="shared" ref="Y1317:Y1359" si="821">S1317</f>
        <v>780</v>
      </c>
      <c r="Z1317" s="48" t="s">
        <v>3341</v>
      </c>
      <c r="AA1317" s="206" t="s">
        <v>3186</v>
      </c>
      <c r="AB1317" s="29"/>
    </row>
    <row r="1318" spans="1:28" s="122" customFormat="1" ht="37.5" x14ac:dyDescent="0.3">
      <c r="A1318" s="335"/>
      <c r="B1318" s="334"/>
      <c r="C1318" s="206" t="s">
        <v>1682</v>
      </c>
      <c r="D1318" s="206" t="s">
        <v>1683</v>
      </c>
      <c r="E1318" s="8">
        <v>140</v>
      </c>
      <c r="F1318" s="2">
        <v>500</v>
      </c>
      <c r="G1318" s="211">
        <v>200</v>
      </c>
      <c r="H1318" s="211"/>
      <c r="I1318" s="103">
        <v>1000</v>
      </c>
      <c r="J1318" s="260">
        <v>1.4</v>
      </c>
      <c r="K1318" s="258">
        <v>1040</v>
      </c>
      <c r="L1318" s="151">
        <v>1300</v>
      </c>
      <c r="M1318" s="103">
        <v>1560</v>
      </c>
      <c r="N1318" s="65">
        <v>1.4</v>
      </c>
      <c r="O1318" s="45">
        <f t="shared" si="814"/>
        <v>280</v>
      </c>
      <c r="P1318" s="151">
        <v>1300</v>
      </c>
      <c r="Q1318" s="103">
        <f t="shared" si="815"/>
        <v>1300</v>
      </c>
      <c r="R1318" s="103">
        <f t="shared" si="816"/>
        <v>1300</v>
      </c>
      <c r="S1318" s="151">
        <f t="shared" si="820"/>
        <v>780</v>
      </c>
      <c r="T1318" s="151">
        <f t="shared" si="817"/>
        <v>780</v>
      </c>
      <c r="U1318" s="151">
        <f t="shared" si="817"/>
        <v>780</v>
      </c>
      <c r="V1318" s="151">
        <f t="shared" si="817"/>
        <v>468</v>
      </c>
      <c r="W1318" s="151">
        <f t="shared" si="818"/>
        <v>468</v>
      </c>
      <c r="X1318" s="151">
        <f t="shared" si="819"/>
        <v>468</v>
      </c>
      <c r="Y1318" s="151">
        <f t="shared" si="821"/>
        <v>780</v>
      </c>
      <c r="Z1318" s="48" t="s">
        <v>3341</v>
      </c>
      <c r="AA1318" s="206" t="s">
        <v>3186</v>
      </c>
      <c r="AB1318" s="29"/>
    </row>
    <row r="1319" spans="1:28" s="122" customFormat="1" ht="22.5" customHeight="1" x14ac:dyDescent="0.3">
      <c r="A1319" s="335"/>
      <c r="B1319" s="334"/>
      <c r="C1319" s="206" t="s">
        <v>1683</v>
      </c>
      <c r="D1319" s="206" t="s">
        <v>1684</v>
      </c>
      <c r="E1319" s="8">
        <v>120</v>
      </c>
      <c r="F1319" s="2">
        <v>160</v>
      </c>
      <c r="G1319" s="211">
        <v>120</v>
      </c>
      <c r="H1319" s="211">
        <v>300</v>
      </c>
      <c r="I1319" s="103">
        <v>320</v>
      </c>
      <c r="J1319" s="260">
        <v>1.4</v>
      </c>
      <c r="K1319" s="258">
        <v>320</v>
      </c>
      <c r="L1319" s="151">
        <v>400</v>
      </c>
      <c r="M1319" s="103">
        <v>480</v>
      </c>
      <c r="N1319" s="65">
        <v>1.4</v>
      </c>
      <c r="O1319" s="45">
        <f t="shared" si="814"/>
        <v>168</v>
      </c>
      <c r="P1319" s="151">
        <v>400</v>
      </c>
      <c r="Q1319" s="103">
        <f t="shared" si="815"/>
        <v>400</v>
      </c>
      <c r="R1319" s="103">
        <f t="shared" si="816"/>
        <v>400</v>
      </c>
      <c r="S1319" s="151">
        <f t="shared" si="820"/>
        <v>240</v>
      </c>
      <c r="T1319" s="151">
        <f t="shared" si="817"/>
        <v>240</v>
      </c>
      <c r="U1319" s="151">
        <f t="shared" si="817"/>
        <v>240</v>
      </c>
      <c r="V1319" s="151">
        <f t="shared" si="817"/>
        <v>144</v>
      </c>
      <c r="W1319" s="151">
        <f t="shared" si="818"/>
        <v>144</v>
      </c>
      <c r="X1319" s="151">
        <f t="shared" si="819"/>
        <v>144</v>
      </c>
      <c r="Y1319" s="151">
        <f t="shared" si="821"/>
        <v>240</v>
      </c>
      <c r="Z1319" s="48" t="s">
        <v>3341</v>
      </c>
      <c r="AA1319" s="206" t="s">
        <v>3186</v>
      </c>
      <c r="AB1319" s="29"/>
    </row>
    <row r="1320" spans="1:28" s="122" customFormat="1" ht="20.25" customHeight="1" x14ac:dyDescent="0.3">
      <c r="A1320" s="326"/>
      <c r="B1320" s="333"/>
      <c r="C1320" s="206" t="s">
        <v>1684</v>
      </c>
      <c r="D1320" s="206" t="s">
        <v>1603</v>
      </c>
      <c r="E1320" s="8">
        <v>130</v>
      </c>
      <c r="F1320" s="2">
        <v>190</v>
      </c>
      <c r="G1320" s="211">
        <v>130</v>
      </c>
      <c r="H1320" s="211">
        <v>300</v>
      </c>
      <c r="I1320" s="103">
        <v>340</v>
      </c>
      <c r="J1320" s="260">
        <v>1.5</v>
      </c>
      <c r="K1320" s="258">
        <v>360</v>
      </c>
      <c r="L1320" s="151">
        <v>450</v>
      </c>
      <c r="M1320" s="103">
        <v>540</v>
      </c>
      <c r="N1320" s="65">
        <v>1.5</v>
      </c>
      <c r="O1320" s="45">
        <f t="shared" si="814"/>
        <v>195</v>
      </c>
      <c r="P1320" s="151">
        <v>450</v>
      </c>
      <c r="Q1320" s="103">
        <f t="shared" si="815"/>
        <v>450</v>
      </c>
      <c r="R1320" s="103">
        <f t="shared" si="816"/>
        <v>450</v>
      </c>
      <c r="S1320" s="151">
        <f t="shared" si="820"/>
        <v>270</v>
      </c>
      <c r="T1320" s="151">
        <f t="shared" si="817"/>
        <v>270</v>
      </c>
      <c r="U1320" s="151">
        <f t="shared" si="817"/>
        <v>270</v>
      </c>
      <c r="V1320" s="151">
        <f t="shared" si="817"/>
        <v>162</v>
      </c>
      <c r="W1320" s="151">
        <f t="shared" si="818"/>
        <v>162</v>
      </c>
      <c r="X1320" s="151">
        <f t="shared" si="819"/>
        <v>162</v>
      </c>
      <c r="Y1320" s="151">
        <f t="shared" si="821"/>
        <v>270</v>
      </c>
      <c r="Z1320" s="48" t="s">
        <v>3341</v>
      </c>
      <c r="AA1320" s="206" t="s">
        <v>3186</v>
      </c>
      <c r="AB1320" s="29"/>
    </row>
    <row r="1321" spans="1:28" s="122" customFormat="1" ht="37.5" x14ac:dyDescent="0.3">
      <c r="A1321" s="325">
        <v>2</v>
      </c>
      <c r="B1321" s="332" t="s">
        <v>519</v>
      </c>
      <c r="C1321" s="206" t="s">
        <v>1685</v>
      </c>
      <c r="D1321" s="206" t="s">
        <v>1686</v>
      </c>
      <c r="E1321" s="8">
        <v>160</v>
      </c>
      <c r="F1321" s="2">
        <v>200</v>
      </c>
      <c r="G1321" s="211">
        <v>160</v>
      </c>
      <c r="H1321" s="211"/>
      <c r="I1321" s="103">
        <v>360</v>
      </c>
      <c r="J1321" s="260">
        <v>1.4</v>
      </c>
      <c r="K1321" s="258">
        <v>400</v>
      </c>
      <c r="L1321" s="151">
        <v>500</v>
      </c>
      <c r="M1321" s="103">
        <v>600</v>
      </c>
      <c r="N1321" s="65">
        <v>1.4</v>
      </c>
      <c r="O1321" s="45">
        <f t="shared" si="814"/>
        <v>224</v>
      </c>
      <c r="P1321" s="151">
        <v>500</v>
      </c>
      <c r="Q1321" s="103">
        <f t="shared" si="815"/>
        <v>500</v>
      </c>
      <c r="R1321" s="103">
        <f t="shared" si="816"/>
        <v>500</v>
      </c>
      <c r="S1321" s="151">
        <f t="shared" si="820"/>
        <v>300</v>
      </c>
      <c r="T1321" s="151">
        <f t="shared" si="817"/>
        <v>300</v>
      </c>
      <c r="U1321" s="151">
        <f t="shared" si="817"/>
        <v>300</v>
      </c>
      <c r="V1321" s="151">
        <f t="shared" si="817"/>
        <v>180</v>
      </c>
      <c r="W1321" s="151">
        <f t="shared" si="818"/>
        <v>180</v>
      </c>
      <c r="X1321" s="151">
        <f t="shared" si="819"/>
        <v>180</v>
      </c>
      <c r="Y1321" s="151">
        <f t="shared" si="821"/>
        <v>300</v>
      </c>
      <c r="Z1321" s="48" t="s">
        <v>3341</v>
      </c>
      <c r="AA1321" s="206" t="s">
        <v>3186</v>
      </c>
      <c r="AB1321" s="29"/>
    </row>
    <row r="1322" spans="1:28" s="122" customFormat="1" ht="37.5" x14ac:dyDescent="0.3">
      <c r="A1322" s="326"/>
      <c r="B1322" s="333"/>
      <c r="C1322" s="206" t="s">
        <v>2525</v>
      </c>
      <c r="D1322" s="206" t="s">
        <v>1686</v>
      </c>
      <c r="E1322" s="8">
        <v>110</v>
      </c>
      <c r="F1322" s="2">
        <v>140</v>
      </c>
      <c r="G1322" s="211">
        <v>110</v>
      </c>
      <c r="H1322" s="211"/>
      <c r="I1322" s="103">
        <v>360</v>
      </c>
      <c r="J1322" s="260">
        <v>1.4</v>
      </c>
      <c r="K1322" s="258">
        <v>400</v>
      </c>
      <c r="L1322" s="151">
        <v>500</v>
      </c>
      <c r="M1322" s="103">
        <v>600</v>
      </c>
      <c r="N1322" s="65">
        <v>1.4</v>
      </c>
      <c r="O1322" s="45">
        <f t="shared" si="814"/>
        <v>154</v>
      </c>
      <c r="P1322" s="151">
        <v>500</v>
      </c>
      <c r="Q1322" s="103">
        <f t="shared" si="815"/>
        <v>500</v>
      </c>
      <c r="R1322" s="103">
        <f t="shared" si="816"/>
        <v>500</v>
      </c>
      <c r="S1322" s="151">
        <f t="shared" si="820"/>
        <v>300</v>
      </c>
      <c r="T1322" s="151">
        <f t="shared" si="817"/>
        <v>300</v>
      </c>
      <c r="U1322" s="151">
        <f t="shared" si="817"/>
        <v>300</v>
      </c>
      <c r="V1322" s="151">
        <f t="shared" si="817"/>
        <v>180</v>
      </c>
      <c r="W1322" s="151">
        <f t="shared" si="818"/>
        <v>180</v>
      </c>
      <c r="X1322" s="151">
        <f t="shared" si="819"/>
        <v>180</v>
      </c>
      <c r="Y1322" s="151">
        <f t="shared" si="821"/>
        <v>300</v>
      </c>
      <c r="Z1322" s="48" t="s">
        <v>3341</v>
      </c>
      <c r="AA1322" s="206" t="s">
        <v>3186</v>
      </c>
      <c r="AB1322" s="29"/>
    </row>
    <row r="1323" spans="1:28" s="122" customFormat="1" ht="22.5" customHeight="1" x14ac:dyDescent="0.3">
      <c r="A1323" s="325">
        <v>3</v>
      </c>
      <c r="B1323" s="332" t="s">
        <v>189</v>
      </c>
      <c r="C1323" s="206" t="s">
        <v>2524</v>
      </c>
      <c r="D1323" s="206" t="s">
        <v>1687</v>
      </c>
      <c r="E1323" s="8">
        <v>110</v>
      </c>
      <c r="F1323" s="2">
        <v>140</v>
      </c>
      <c r="G1323" s="211">
        <v>110</v>
      </c>
      <c r="H1323" s="211">
        <v>200</v>
      </c>
      <c r="I1323" s="103">
        <v>280</v>
      </c>
      <c r="J1323" s="260">
        <v>1.3</v>
      </c>
      <c r="K1323" s="258">
        <v>320</v>
      </c>
      <c r="L1323" s="151">
        <v>400</v>
      </c>
      <c r="M1323" s="103">
        <v>480</v>
      </c>
      <c r="N1323" s="65">
        <v>1.3</v>
      </c>
      <c r="O1323" s="45">
        <f t="shared" si="814"/>
        <v>143</v>
      </c>
      <c r="P1323" s="151">
        <v>400</v>
      </c>
      <c r="Q1323" s="103">
        <f t="shared" si="815"/>
        <v>400</v>
      </c>
      <c r="R1323" s="103">
        <f t="shared" si="816"/>
        <v>400</v>
      </c>
      <c r="S1323" s="151">
        <f t="shared" si="820"/>
        <v>240</v>
      </c>
      <c r="T1323" s="151">
        <f t="shared" si="817"/>
        <v>240</v>
      </c>
      <c r="U1323" s="151">
        <f t="shared" si="817"/>
        <v>240</v>
      </c>
      <c r="V1323" s="151">
        <f t="shared" si="817"/>
        <v>144</v>
      </c>
      <c r="W1323" s="151">
        <f t="shared" si="818"/>
        <v>144</v>
      </c>
      <c r="X1323" s="151">
        <f t="shared" si="819"/>
        <v>144</v>
      </c>
      <c r="Y1323" s="151">
        <f t="shared" si="821"/>
        <v>240</v>
      </c>
      <c r="Z1323" s="48" t="s">
        <v>3341</v>
      </c>
      <c r="AA1323" s="206" t="s">
        <v>3186</v>
      </c>
      <c r="AB1323" s="29"/>
    </row>
    <row r="1324" spans="1:28" s="122" customFormat="1" ht="39" customHeight="1" x14ac:dyDescent="0.3">
      <c r="A1324" s="335"/>
      <c r="B1324" s="334"/>
      <c r="C1324" s="206" t="s">
        <v>2527</v>
      </c>
      <c r="D1324" s="206" t="s">
        <v>2526</v>
      </c>
      <c r="E1324" s="8"/>
      <c r="F1324" s="2">
        <v>110</v>
      </c>
      <c r="G1324" s="211">
        <v>100</v>
      </c>
      <c r="H1324" s="211">
        <v>150</v>
      </c>
      <c r="I1324" s="103">
        <v>220</v>
      </c>
      <c r="J1324" s="260">
        <v>1.2</v>
      </c>
      <c r="K1324" s="258">
        <v>240</v>
      </c>
      <c r="L1324" s="151">
        <v>300</v>
      </c>
      <c r="M1324" s="103">
        <v>360</v>
      </c>
      <c r="N1324" s="65">
        <v>1.2</v>
      </c>
      <c r="O1324" s="45">
        <f t="shared" si="814"/>
        <v>120</v>
      </c>
      <c r="P1324" s="151">
        <v>300</v>
      </c>
      <c r="Q1324" s="103">
        <f t="shared" si="815"/>
        <v>300</v>
      </c>
      <c r="R1324" s="103">
        <f t="shared" si="816"/>
        <v>300</v>
      </c>
      <c r="S1324" s="151">
        <f t="shared" si="820"/>
        <v>180</v>
      </c>
      <c r="T1324" s="151">
        <f t="shared" si="817"/>
        <v>180</v>
      </c>
      <c r="U1324" s="151">
        <f t="shared" si="817"/>
        <v>180</v>
      </c>
      <c r="V1324" s="151">
        <f t="shared" si="817"/>
        <v>108</v>
      </c>
      <c r="W1324" s="151">
        <f t="shared" si="818"/>
        <v>108</v>
      </c>
      <c r="X1324" s="151">
        <f t="shared" si="819"/>
        <v>108</v>
      </c>
      <c r="Y1324" s="151">
        <f t="shared" si="821"/>
        <v>180</v>
      </c>
      <c r="Z1324" s="48" t="s">
        <v>3341</v>
      </c>
      <c r="AA1324" s="206" t="s">
        <v>3186</v>
      </c>
      <c r="AB1324" s="29"/>
    </row>
    <row r="1325" spans="1:28" s="122" customFormat="1" ht="28.5" customHeight="1" x14ac:dyDescent="0.3">
      <c r="A1325" s="326"/>
      <c r="B1325" s="333"/>
      <c r="C1325" s="206" t="s">
        <v>1688</v>
      </c>
      <c r="D1325" s="206" t="s">
        <v>1689</v>
      </c>
      <c r="E1325" s="8"/>
      <c r="F1325" s="2">
        <v>190</v>
      </c>
      <c r="G1325" s="211">
        <v>100</v>
      </c>
      <c r="H1325" s="211">
        <v>150</v>
      </c>
      <c r="I1325" s="103">
        <v>380</v>
      </c>
      <c r="J1325" s="260">
        <v>1.2</v>
      </c>
      <c r="K1325" s="258">
        <v>400</v>
      </c>
      <c r="L1325" s="151">
        <v>500</v>
      </c>
      <c r="M1325" s="103">
        <v>600</v>
      </c>
      <c r="N1325" s="65">
        <v>1.2</v>
      </c>
      <c r="O1325" s="45">
        <f t="shared" si="814"/>
        <v>120</v>
      </c>
      <c r="P1325" s="151">
        <v>500</v>
      </c>
      <c r="Q1325" s="103">
        <f t="shared" si="815"/>
        <v>500</v>
      </c>
      <c r="R1325" s="103">
        <f t="shared" si="816"/>
        <v>500</v>
      </c>
      <c r="S1325" s="151">
        <f t="shared" si="820"/>
        <v>300</v>
      </c>
      <c r="T1325" s="151">
        <f t="shared" si="817"/>
        <v>300</v>
      </c>
      <c r="U1325" s="151">
        <f t="shared" si="817"/>
        <v>300</v>
      </c>
      <c r="V1325" s="151">
        <f t="shared" si="817"/>
        <v>180</v>
      </c>
      <c r="W1325" s="151">
        <f t="shared" si="818"/>
        <v>180</v>
      </c>
      <c r="X1325" s="151">
        <f t="shared" si="819"/>
        <v>180</v>
      </c>
      <c r="Y1325" s="151">
        <f t="shared" si="821"/>
        <v>300</v>
      </c>
      <c r="Z1325" s="48" t="s">
        <v>3341</v>
      </c>
      <c r="AA1325" s="206" t="s">
        <v>3186</v>
      </c>
      <c r="AB1325" s="29"/>
    </row>
    <row r="1326" spans="1:28" s="122" customFormat="1" ht="22.5" customHeight="1" x14ac:dyDescent="0.3">
      <c r="A1326" s="211">
        <v>4</v>
      </c>
      <c r="B1326" s="329" t="s">
        <v>455</v>
      </c>
      <c r="C1326" s="330"/>
      <c r="D1326" s="331"/>
      <c r="E1326" s="8">
        <v>60</v>
      </c>
      <c r="F1326" s="2">
        <v>110</v>
      </c>
      <c r="G1326" s="211">
        <v>60</v>
      </c>
      <c r="H1326" s="211">
        <v>100</v>
      </c>
      <c r="I1326" s="103">
        <v>120</v>
      </c>
      <c r="J1326" s="260">
        <v>1.5</v>
      </c>
      <c r="K1326" s="258">
        <v>120</v>
      </c>
      <c r="L1326" s="151">
        <v>150</v>
      </c>
      <c r="M1326" s="103">
        <v>180</v>
      </c>
      <c r="N1326" s="65">
        <v>1.5</v>
      </c>
      <c r="O1326" s="45">
        <f t="shared" si="814"/>
        <v>90</v>
      </c>
      <c r="P1326" s="151">
        <v>150</v>
      </c>
      <c r="Q1326" s="103">
        <f t="shared" si="815"/>
        <v>150</v>
      </c>
      <c r="R1326" s="103">
        <f t="shared" si="816"/>
        <v>150</v>
      </c>
      <c r="S1326" s="151">
        <f t="shared" si="820"/>
        <v>90</v>
      </c>
      <c r="T1326" s="151">
        <f t="shared" si="817"/>
        <v>90</v>
      </c>
      <c r="U1326" s="151">
        <f t="shared" si="817"/>
        <v>90</v>
      </c>
      <c r="V1326" s="151">
        <f t="shared" si="817"/>
        <v>54</v>
      </c>
      <c r="W1326" s="151">
        <f t="shared" si="818"/>
        <v>54</v>
      </c>
      <c r="X1326" s="151">
        <f t="shared" si="819"/>
        <v>54</v>
      </c>
      <c r="Y1326" s="151">
        <f t="shared" si="821"/>
        <v>90</v>
      </c>
      <c r="Z1326" s="48" t="s">
        <v>3341</v>
      </c>
      <c r="AA1326" s="206" t="s">
        <v>3186</v>
      </c>
      <c r="AB1326" s="29"/>
    </row>
    <row r="1327" spans="1:28" s="135" customFormat="1" x14ac:dyDescent="0.3">
      <c r="A1327" s="9" t="s">
        <v>1736</v>
      </c>
      <c r="B1327" s="133" t="s">
        <v>1737</v>
      </c>
      <c r="C1327" s="10"/>
      <c r="D1327" s="10"/>
      <c r="E1327" s="11"/>
      <c r="F1327" s="134"/>
      <c r="G1327" s="103"/>
      <c r="H1327" s="103"/>
      <c r="I1327" s="311"/>
      <c r="J1327" s="312"/>
      <c r="K1327" s="258"/>
      <c r="L1327" s="151"/>
      <c r="M1327" s="103"/>
      <c r="N1327" s="312"/>
      <c r="O1327" s="45"/>
      <c r="P1327" s="151"/>
      <c r="Q1327" s="103"/>
      <c r="R1327" s="103"/>
      <c r="S1327" s="151"/>
      <c r="T1327" s="151"/>
      <c r="U1327" s="151"/>
      <c r="V1327" s="151"/>
      <c r="W1327" s="151"/>
      <c r="X1327" s="151"/>
      <c r="Y1327" s="151">
        <f t="shared" si="821"/>
        <v>0</v>
      </c>
      <c r="Z1327" s="48"/>
      <c r="AA1327" s="121"/>
    </row>
    <row r="1328" spans="1:28" s="29" customFormat="1" x14ac:dyDescent="0.3">
      <c r="A1328" s="213" t="s">
        <v>1738</v>
      </c>
      <c r="B1328" s="15" t="s">
        <v>1739</v>
      </c>
      <c r="C1328" s="15"/>
      <c r="D1328" s="15"/>
      <c r="E1328" s="17"/>
      <c r="F1328" s="17"/>
      <c r="G1328" s="48"/>
      <c r="H1328" s="48"/>
      <c r="I1328" s="302"/>
      <c r="J1328" s="313"/>
      <c r="K1328" s="258"/>
      <c r="L1328" s="151"/>
      <c r="M1328" s="103"/>
      <c r="N1328" s="313"/>
      <c r="O1328" s="45"/>
      <c r="P1328" s="151"/>
      <c r="Q1328" s="103"/>
      <c r="R1328" s="103"/>
      <c r="S1328" s="151"/>
      <c r="T1328" s="151"/>
      <c r="U1328" s="151"/>
      <c r="V1328" s="151"/>
      <c r="W1328" s="151"/>
      <c r="X1328" s="151"/>
      <c r="Y1328" s="151">
        <f t="shared" si="821"/>
        <v>0</v>
      </c>
      <c r="Z1328" s="48"/>
      <c r="AA1328" s="136"/>
    </row>
    <row r="1329" spans="1:27" s="29" customFormat="1" ht="21.75" customHeight="1" x14ac:dyDescent="0.3">
      <c r="A1329" s="352">
        <v>1</v>
      </c>
      <c r="B1329" s="332" t="s">
        <v>9</v>
      </c>
      <c r="C1329" s="206" t="s">
        <v>2670</v>
      </c>
      <c r="D1329" s="206" t="s">
        <v>1740</v>
      </c>
      <c r="E1329" s="13">
        <v>1200</v>
      </c>
      <c r="F1329" s="89">
        <v>3000</v>
      </c>
      <c r="G1329" s="48">
        <v>3000</v>
      </c>
      <c r="H1329" s="48">
        <v>3500</v>
      </c>
      <c r="I1329" s="265">
        <v>4300</v>
      </c>
      <c r="J1329" s="260">
        <v>1.2</v>
      </c>
      <c r="K1329" s="258">
        <v>4480</v>
      </c>
      <c r="L1329" s="151">
        <v>5600</v>
      </c>
      <c r="M1329" s="103">
        <v>6720</v>
      </c>
      <c r="N1329" s="65">
        <v>1.2</v>
      </c>
      <c r="O1329" s="45">
        <f t="shared" si="814"/>
        <v>3600</v>
      </c>
      <c r="P1329" s="151">
        <v>5600</v>
      </c>
      <c r="Q1329" s="103">
        <f t="shared" si="815"/>
        <v>5600</v>
      </c>
      <c r="R1329" s="103">
        <f t="shared" si="816"/>
        <v>5600</v>
      </c>
      <c r="S1329" s="151">
        <f>P1329*0.6</f>
        <v>3360</v>
      </c>
      <c r="T1329" s="151">
        <f t="shared" ref="T1329:V1344" si="822">Q1329*0.6</f>
        <v>3360</v>
      </c>
      <c r="U1329" s="151">
        <f t="shared" si="822"/>
        <v>3360</v>
      </c>
      <c r="V1329" s="151">
        <f t="shared" si="822"/>
        <v>2016</v>
      </c>
      <c r="W1329" s="151">
        <f t="shared" ref="W1329:W1359" si="823">T1329*0.6</f>
        <v>2016</v>
      </c>
      <c r="X1329" s="151">
        <f t="shared" ref="X1329:X1359" si="824">U1329*0.6</f>
        <v>2016</v>
      </c>
      <c r="Y1329" s="151">
        <f t="shared" si="821"/>
        <v>3360</v>
      </c>
      <c r="Z1329" s="48" t="s">
        <v>3341</v>
      </c>
      <c r="AA1329" s="206" t="s">
        <v>3186</v>
      </c>
    </row>
    <row r="1330" spans="1:27" s="29" customFormat="1" ht="39.75" customHeight="1" x14ac:dyDescent="0.3">
      <c r="A1330" s="354"/>
      <c r="B1330" s="333"/>
      <c r="C1330" s="206" t="s">
        <v>1740</v>
      </c>
      <c r="D1330" s="206" t="s">
        <v>1741</v>
      </c>
      <c r="E1330" s="13">
        <v>1200</v>
      </c>
      <c r="F1330" s="89">
        <v>2500</v>
      </c>
      <c r="G1330" s="48">
        <v>2400</v>
      </c>
      <c r="H1330" s="48">
        <v>3000</v>
      </c>
      <c r="I1330" s="251">
        <v>4000</v>
      </c>
      <c r="J1330" s="260">
        <v>1.2</v>
      </c>
      <c r="K1330" s="258">
        <v>4160</v>
      </c>
      <c r="L1330" s="151">
        <v>5200</v>
      </c>
      <c r="M1330" s="103">
        <v>6240</v>
      </c>
      <c r="N1330" s="65">
        <v>1.2</v>
      </c>
      <c r="O1330" s="45">
        <f t="shared" si="814"/>
        <v>2880</v>
      </c>
      <c r="P1330" s="151">
        <v>5200</v>
      </c>
      <c r="Q1330" s="103">
        <f t="shared" si="815"/>
        <v>5200</v>
      </c>
      <c r="R1330" s="103">
        <f t="shared" si="816"/>
        <v>5200</v>
      </c>
      <c r="S1330" s="151">
        <f t="shared" ref="S1330:S1366" si="825">P1330*0.6</f>
        <v>3120</v>
      </c>
      <c r="T1330" s="151">
        <f t="shared" si="822"/>
        <v>3120</v>
      </c>
      <c r="U1330" s="151">
        <f t="shared" si="822"/>
        <v>3120</v>
      </c>
      <c r="V1330" s="151">
        <f t="shared" si="822"/>
        <v>1872</v>
      </c>
      <c r="W1330" s="151">
        <f t="shared" si="823"/>
        <v>1872</v>
      </c>
      <c r="X1330" s="151">
        <f t="shared" si="824"/>
        <v>1872</v>
      </c>
      <c r="Y1330" s="151">
        <f t="shared" si="821"/>
        <v>3120</v>
      </c>
      <c r="Z1330" s="48" t="s">
        <v>3341</v>
      </c>
      <c r="AA1330" s="206" t="s">
        <v>3186</v>
      </c>
    </row>
    <row r="1331" spans="1:27" s="29" customFormat="1" ht="37.5" customHeight="1" x14ac:dyDescent="0.3">
      <c r="A1331" s="352">
        <v>2</v>
      </c>
      <c r="B1331" s="332" t="s">
        <v>1742</v>
      </c>
      <c r="C1331" s="206" t="s">
        <v>1743</v>
      </c>
      <c r="D1331" s="206" t="s">
        <v>1744</v>
      </c>
      <c r="E1331" s="13">
        <v>600</v>
      </c>
      <c r="F1331" s="89">
        <v>1200</v>
      </c>
      <c r="G1331" s="48">
        <v>1200</v>
      </c>
      <c r="H1331" s="48">
        <v>2500</v>
      </c>
      <c r="I1331" s="251">
        <v>2000</v>
      </c>
      <c r="J1331" s="260">
        <v>1.1000000000000001</v>
      </c>
      <c r="K1331" s="258">
        <v>2080</v>
      </c>
      <c r="L1331" s="151">
        <v>2600</v>
      </c>
      <c r="M1331" s="103">
        <v>3120</v>
      </c>
      <c r="N1331" s="65">
        <v>1.1000000000000001</v>
      </c>
      <c r="O1331" s="45">
        <f t="shared" si="814"/>
        <v>1320</v>
      </c>
      <c r="P1331" s="151">
        <v>2600</v>
      </c>
      <c r="Q1331" s="103">
        <f t="shared" si="815"/>
        <v>2600</v>
      </c>
      <c r="R1331" s="103">
        <f t="shared" si="816"/>
        <v>2600</v>
      </c>
      <c r="S1331" s="151">
        <f t="shared" si="825"/>
        <v>1560</v>
      </c>
      <c r="T1331" s="151">
        <f t="shared" si="822"/>
        <v>1560</v>
      </c>
      <c r="U1331" s="151">
        <f t="shared" si="822"/>
        <v>1560</v>
      </c>
      <c r="V1331" s="151">
        <f t="shared" si="822"/>
        <v>936</v>
      </c>
      <c r="W1331" s="151">
        <f t="shared" si="823"/>
        <v>936</v>
      </c>
      <c r="X1331" s="151">
        <f t="shared" si="824"/>
        <v>936</v>
      </c>
      <c r="Y1331" s="151">
        <f t="shared" si="821"/>
        <v>1560</v>
      </c>
      <c r="Z1331" s="48" t="s">
        <v>3341</v>
      </c>
      <c r="AA1331" s="206" t="s">
        <v>3186</v>
      </c>
    </row>
    <row r="1332" spans="1:27" s="29" customFormat="1" ht="37.5" customHeight="1" x14ac:dyDescent="0.3">
      <c r="A1332" s="353"/>
      <c r="B1332" s="334"/>
      <c r="C1332" s="206" t="s">
        <v>1745</v>
      </c>
      <c r="D1332" s="206" t="s">
        <v>1746</v>
      </c>
      <c r="E1332" s="13">
        <v>590</v>
      </c>
      <c r="F1332" s="89">
        <v>1200</v>
      </c>
      <c r="G1332" s="48">
        <v>1200</v>
      </c>
      <c r="H1332" s="48">
        <v>2000</v>
      </c>
      <c r="I1332" s="251">
        <v>2000</v>
      </c>
      <c r="J1332" s="260">
        <v>1.1000000000000001</v>
      </c>
      <c r="K1332" s="258">
        <v>2080</v>
      </c>
      <c r="L1332" s="151">
        <v>2600</v>
      </c>
      <c r="M1332" s="103">
        <v>3120</v>
      </c>
      <c r="N1332" s="65">
        <v>1.1000000000000001</v>
      </c>
      <c r="O1332" s="45">
        <f t="shared" si="814"/>
        <v>1320</v>
      </c>
      <c r="P1332" s="151">
        <v>2600</v>
      </c>
      <c r="Q1332" s="103">
        <f t="shared" si="815"/>
        <v>2600</v>
      </c>
      <c r="R1332" s="103">
        <f t="shared" si="816"/>
        <v>2600</v>
      </c>
      <c r="S1332" s="151">
        <f t="shared" si="825"/>
        <v>1560</v>
      </c>
      <c r="T1332" s="151">
        <f t="shared" si="822"/>
        <v>1560</v>
      </c>
      <c r="U1332" s="151">
        <f t="shared" si="822"/>
        <v>1560</v>
      </c>
      <c r="V1332" s="151">
        <f t="shared" si="822"/>
        <v>936</v>
      </c>
      <c r="W1332" s="151">
        <f t="shared" si="823"/>
        <v>936</v>
      </c>
      <c r="X1332" s="151">
        <f t="shared" si="824"/>
        <v>936</v>
      </c>
      <c r="Y1332" s="151">
        <f t="shared" si="821"/>
        <v>1560</v>
      </c>
      <c r="Z1332" s="48" t="s">
        <v>3341</v>
      </c>
      <c r="AA1332" s="206" t="s">
        <v>3186</v>
      </c>
    </row>
    <row r="1333" spans="1:27" s="29" customFormat="1" ht="21.75" customHeight="1" x14ac:dyDescent="0.3">
      <c r="A1333" s="354"/>
      <c r="B1333" s="333"/>
      <c r="C1333" s="206" t="s">
        <v>1746</v>
      </c>
      <c r="D1333" s="206" t="s">
        <v>1747</v>
      </c>
      <c r="E1333" s="13">
        <v>470</v>
      </c>
      <c r="F1333" s="89">
        <v>1000</v>
      </c>
      <c r="G1333" s="48">
        <v>1000</v>
      </c>
      <c r="H1333" s="48">
        <v>1500</v>
      </c>
      <c r="I1333" s="251">
        <v>1600</v>
      </c>
      <c r="J1333" s="260">
        <v>1.1000000000000001</v>
      </c>
      <c r="K1333" s="258">
        <v>1600</v>
      </c>
      <c r="L1333" s="151">
        <v>2000</v>
      </c>
      <c r="M1333" s="103">
        <v>2400</v>
      </c>
      <c r="N1333" s="65">
        <v>1.1000000000000001</v>
      </c>
      <c r="O1333" s="45">
        <f t="shared" si="814"/>
        <v>1100</v>
      </c>
      <c r="P1333" s="151">
        <v>2000</v>
      </c>
      <c r="Q1333" s="103">
        <f t="shared" si="815"/>
        <v>2000</v>
      </c>
      <c r="R1333" s="103">
        <f t="shared" si="816"/>
        <v>2000</v>
      </c>
      <c r="S1333" s="151">
        <f t="shared" si="825"/>
        <v>1200</v>
      </c>
      <c r="T1333" s="151">
        <f t="shared" si="822"/>
        <v>1200</v>
      </c>
      <c r="U1333" s="151">
        <f t="shared" si="822"/>
        <v>1200</v>
      </c>
      <c r="V1333" s="151">
        <f t="shared" si="822"/>
        <v>720</v>
      </c>
      <c r="W1333" s="151">
        <f t="shared" si="823"/>
        <v>720</v>
      </c>
      <c r="X1333" s="151">
        <f t="shared" si="824"/>
        <v>720</v>
      </c>
      <c r="Y1333" s="151">
        <f t="shared" si="821"/>
        <v>1200</v>
      </c>
      <c r="Z1333" s="48" t="s">
        <v>3341</v>
      </c>
      <c r="AA1333" s="206" t="s">
        <v>3186</v>
      </c>
    </row>
    <row r="1334" spans="1:27" s="29" customFormat="1" ht="37.5" customHeight="1" x14ac:dyDescent="0.3">
      <c r="A1334" s="60">
        <v>3</v>
      </c>
      <c r="B1334" s="206" t="s">
        <v>1748</v>
      </c>
      <c r="C1334" s="206" t="s">
        <v>1743</v>
      </c>
      <c r="D1334" s="206" t="s">
        <v>1749</v>
      </c>
      <c r="E1334" s="13">
        <v>380</v>
      </c>
      <c r="F1334" s="28">
        <v>420</v>
      </c>
      <c r="G1334" s="48">
        <v>420</v>
      </c>
      <c r="H1334" s="48">
        <v>500</v>
      </c>
      <c r="I1334" s="251">
        <v>600</v>
      </c>
      <c r="J1334" s="260">
        <v>1</v>
      </c>
      <c r="K1334" s="258">
        <v>624</v>
      </c>
      <c r="L1334" s="151">
        <v>780</v>
      </c>
      <c r="M1334" s="103">
        <v>936</v>
      </c>
      <c r="N1334" s="65">
        <v>1</v>
      </c>
      <c r="O1334" s="45">
        <f t="shared" si="814"/>
        <v>420</v>
      </c>
      <c r="P1334" s="151">
        <v>780</v>
      </c>
      <c r="Q1334" s="103">
        <f t="shared" si="815"/>
        <v>780</v>
      </c>
      <c r="R1334" s="103">
        <f t="shared" si="816"/>
        <v>780</v>
      </c>
      <c r="S1334" s="151">
        <f t="shared" si="825"/>
        <v>468</v>
      </c>
      <c r="T1334" s="151">
        <f t="shared" si="822"/>
        <v>468</v>
      </c>
      <c r="U1334" s="151">
        <f t="shared" si="822"/>
        <v>468</v>
      </c>
      <c r="V1334" s="151">
        <f t="shared" si="822"/>
        <v>280.8</v>
      </c>
      <c r="W1334" s="151">
        <f t="shared" si="823"/>
        <v>280.8</v>
      </c>
      <c r="X1334" s="151">
        <f t="shared" si="824"/>
        <v>280.8</v>
      </c>
      <c r="Y1334" s="151">
        <f t="shared" si="821"/>
        <v>468</v>
      </c>
      <c r="Z1334" s="48" t="s">
        <v>3341</v>
      </c>
      <c r="AA1334" s="206" t="s">
        <v>3186</v>
      </c>
    </row>
    <row r="1335" spans="1:27" s="29" customFormat="1" ht="37.5" x14ac:dyDescent="0.3">
      <c r="A1335" s="352">
        <v>4</v>
      </c>
      <c r="B1335" s="332" t="s">
        <v>1750</v>
      </c>
      <c r="C1335" s="206" t="s">
        <v>1743</v>
      </c>
      <c r="D1335" s="206" t="s">
        <v>1751</v>
      </c>
      <c r="E1335" s="13">
        <v>380</v>
      </c>
      <c r="F1335" s="89">
        <v>500</v>
      </c>
      <c r="G1335" s="48">
        <v>600</v>
      </c>
      <c r="H1335" s="48">
        <v>1000</v>
      </c>
      <c r="I1335" s="251">
        <v>1000</v>
      </c>
      <c r="J1335" s="260">
        <v>1.1000000000000001</v>
      </c>
      <c r="K1335" s="258">
        <v>1040</v>
      </c>
      <c r="L1335" s="151">
        <v>1300</v>
      </c>
      <c r="M1335" s="103">
        <v>1560</v>
      </c>
      <c r="N1335" s="65">
        <v>1.1000000000000001</v>
      </c>
      <c r="O1335" s="45">
        <f t="shared" si="814"/>
        <v>660</v>
      </c>
      <c r="P1335" s="151">
        <v>1300</v>
      </c>
      <c r="Q1335" s="103">
        <f t="shared" si="815"/>
        <v>1300</v>
      </c>
      <c r="R1335" s="103">
        <f t="shared" si="816"/>
        <v>1300</v>
      </c>
      <c r="S1335" s="151">
        <f t="shared" si="825"/>
        <v>780</v>
      </c>
      <c r="T1335" s="151">
        <f t="shared" si="822"/>
        <v>780</v>
      </c>
      <c r="U1335" s="151">
        <f t="shared" si="822"/>
        <v>780</v>
      </c>
      <c r="V1335" s="151">
        <f t="shared" si="822"/>
        <v>468</v>
      </c>
      <c r="W1335" s="151">
        <f t="shared" si="823"/>
        <v>468</v>
      </c>
      <c r="X1335" s="151">
        <f t="shared" si="824"/>
        <v>468</v>
      </c>
      <c r="Y1335" s="151">
        <f t="shared" si="821"/>
        <v>780</v>
      </c>
      <c r="Z1335" s="48" t="s">
        <v>3341</v>
      </c>
      <c r="AA1335" s="206" t="s">
        <v>3186</v>
      </c>
    </row>
    <row r="1336" spans="1:27" s="29" customFormat="1" ht="37.5" x14ac:dyDescent="0.3">
      <c r="A1336" s="353"/>
      <c r="B1336" s="334"/>
      <c r="C1336" s="206" t="s">
        <v>1751</v>
      </c>
      <c r="D1336" s="206" t="s">
        <v>1752</v>
      </c>
      <c r="E1336" s="13">
        <v>250</v>
      </c>
      <c r="F1336" s="89">
        <v>350</v>
      </c>
      <c r="G1336" s="48">
        <v>480</v>
      </c>
      <c r="H1336" s="48">
        <v>700</v>
      </c>
      <c r="I1336" s="251">
        <v>800</v>
      </c>
      <c r="J1336" s="260">
        <v>1.1000000000000001</v>
      </c>
      <c r="K1336" s="258">
        <v>880</v>
      </c>
      <c r="L1336" s="151">
        <v>1100</v>
      </c>
      <c r="M1336" s="103">
        <v>1320</v>
      </c>
      <c r="N1336" s="65">
        <v>1.1000000000000001</v>
      </c>
      <c r="O1336" s="45">
        <f t="shared" si="814"/>
        <v>528</v>
      </c>
      <c r="P1336" s="151">
        <v>1100</v>
      </c>
      <c r="Q1336" s="103">
        <f t="shared" si="815"/>
        <v>1100</v>
      </c>
      <c r="R1336" s="103">
        <f t="shared" si="816"/>
        <v>1100</v>
      </c>
      <c r="S1336" s="151">
        <f t="shared" si="825"/>
        <v>660</v>
      </c>
      <c r="T1336" s="151">
        <f t="shared" si="822"/>
        <v>660</v>
      </c>
      <c r="U1336" s="151">
        <f t="shared" si="822"/>
        <v>660</v>
      </c>
      <c r="V1336" s="151">
        <f t="shared" si="822"/>
        <v>396</v>
      </c>
      <c r="W1336" s="151">
        <f t="shared" si="823"/>
        <v>396</v>
      </c>
      <c r="X1336" s="151">
        <f t="shared" si="824"/>
        <v>396</v>
      </c>
      <c r="Y1336" s="151">
        <f t="shared" si="821"/>
        <v>660</v>
      </c>
      <c r="Z1336" s="48" t="s">
        <v>3341</v>
      </c>
      <c r="AA1336" s="206" t="s">
        <v>3186</v>
      </c>
    </row>
    <row r="1337" spans="1:27" s="29" customFormat="1" ht="37.5" customHeight="1" x14ac:dyDescent="0.3">
      <c r="A1337" s="354"/>
      <c r="B1337" s="333"/>
      <c r="C1337" s="209" t="s">
        <v>1752</v>
      </c>
      <c r="D1337" s="209" t="s">
        <v>1883</v>
      </c>
      <c r="E1337" s="13"/>
      <c r="F1337" s="89"/>
      <c r="G1337" s="208">
        <v>220</v>
      </c>
      <c r="H1337" s="208">
        <v>300</v>
      </c>
      <c r="I1337" s="251">
        <v>700</v>
      </c>
      <c r="J1337" s="260">
        <v>1</v>
      </c>
      <c r="K1337" s="258">
        <v>720</v>
      </c>
      <c r="L1337" s="151">
        <v>900</v>
      </c>
      <c r="M1337" s="103">
        <v>1080</v>
      </c>
      <c r="N1337" s="260">
        <v>1</v>
      </c>
      <c r="O1337" s="45">
        <f t="shared" si="814"/>
        <v>220</v>
      </c>
      <c r="P1337" s="151">
        <v>900</v>
      </c>
      <c r="Q1337" s="103">
        <f t="shared" si="815"/>
        <v>900</v>
      </c>
      <c r="R1337" s="103">
        <f t="shared" si="816"/>
        <v>900</v>
      </c>
      <c r="S1337" s="151">
        <f t="shared" si="825"/>
        <v>540</v>
      </c>
      <c r="T1337" s="151">
        <f t="shared" si="822"/>
        <v>540</v>
      </c>
      <c r="U1337" s="151">
        <f t="shared" si="822"/>
        <v>540</v>
      </c>
      <c r="V1337" s="151">
        <f t="shared" si="822"/>
        <v>324</v>
      </c>
      <c r="W1337" s="151">
        <f t="shared" si="823"/>
        <v>324</v>
      </c>
      <c r="X1337" s="151">
        <f t="shared" si="824"/>
        <v>324</v>
      </c>
      <c r="Y1337" s="151">
        <f t="shared" si="821"/>
        <v>540</v>
      </c>
      <c r="Z1337" s="48" t="s">
        <v>3341</v>
      </c>
      <c r="AA1337" s="206" t="s">
        <v>3186</v>
      </c>
    </row>
    <row r="1338" spans="1:27" s="29" customFormat="1" ht="37.5" customHeight="1" x14ac:dyDescent="0.3">
      <c r="A1338" s="60">
        <v>5</v>
      </c>
      <c r="B1338" s="206" t="s">
        <v>1753</v>
      </c>
      <c r="C1338" s="206" t="s">
        <v>3310</v>
      </c>
      <c r="D1338" s="206" t="s">
        <v>1754</v>
      </c>
      <c r="E1338" s="13">
        <v>340</v>
      </c>
      <c r="F1338" s="89">
        <v>400</v>
      </c>
      <c r="G1338" s="48">
        <v>400</v>
      </c>
      <c r="H1338" s="48">
        <v>1000</v>
      </c>
      <c r="I1338" s="251">
        <v>600</v>
      </c>
      <c r="J1338" s="260">
        <v>1</v>
      </c>
      <c r="K1338" s="258">
        <v>624</v>
      </c>
      <c r="L1338" s="151">
        <v>780</v>
      </c>
      <c r="M1338" s="103">
        <v>936</v>
      </c>
      <c r="N1338" s="65">
        <v>1</v>
      </c>
      <c r="O1338" s="45">
        <f t="shared" si="814"/>
        <v>400</v>
      </c>
      <c r="P1338" s="151">
        <v>780</v>
      </c>
      <c r="Q1338" s="103">
        <f t="shared" si="815"/>
        <v>780</v>
      </c>
      <c r="R1338" s="103">
        <f t="shared" si="816"/>
        <v>780</v>
      </c>
      <c r="S1338" s="151">
        <f t="shared" si="825"/>
        <v>468</v>
      </c>
      <c r="T1338" s="151">
        <f t="shared" si="822"/>
        <v>468</v>
      </c>
      <c r="U1338" s="151">
        <f t="shared" si="822"/>
        <v>468</v>
      </c>
      <c r="V1338" s="151">
        <f t="shared" si="822"/>
        <v>280.8</v>
      </c>
      <c r="W1338" s="151">
        <f t="shared" si="823"/>
        <v>280.8</v>
      </c>
      <c r="X1338" s="151">
        <f t="shared" si="824"/>
        <v>280.8</v>
      </c>
      <c r="Y1338" s="151">
        <f t="shared" si="821"/>
        <v>468</v>
      </c>
      <c r="Z1338" s="48" t="s">
        <v>3341</v>
      </c>
      <c r="AA1338" s="206" t="s">
        <v>3186</v>
      </c>
    </row>
    <row r="1339" spans="1:27" s="29" customFormat="1" ht="37.5" customHeight="1" x14ac:dyDescent="0.3">
      <c r="A1339" s="60">
        <v>6</v>
      </c>
      <c r="B1339" s="206" t="s">
        <v>1755</v>
      </c>
      <c r="C1339" s="206" t="s">
        <v>1756</v>
      </c>
      <c r="D1339" s="206" t="s">
        <v>1757</v>
      </c>
      <c r="E1339" s="13">
        <v>220</v>
      </c>
      <c r="F1339" s="89">
        <v>300</v>
      </c>
      <c r="G1339" s="48">
        <v>280</v>
      </c>
      <c r="H1339" s="48">
        <v>500</v>
      </c>
      <c r="I1339" s="251">
        <v>600</v>
      </c>
      <c r="J1339" s="260">
        <v>1</v>
      </c>
      <c r="K1339" s="258">
        <v>624</v>
      </c>
      <c r="L1339" s="151">
        <v>780</v>
      </c>
      <c r="M1339" s="103">
        <v>936</v>
      </c>
      <c r="N1339" s="65">
        <v>1</v>
      </c>
      <c r="O1339" s="45">
        <f t="shared" si="814"/>
        <v>280</v>
      </c>
      <c r="P1339" s="151">
        <v>780</v>
      </c>
      <c r="Q1339" s="103">
        <f t="shared" si="815"/>
        <v>780</v>
      </c>
      <c r="R1339" s="103">
        <f t="shared" si="816"/>
        <v>780</v>
      </c>
      <c r="S1339" s="151">
        <f t="shared" si="825"/>
        <v>468</v>
      </c>
      <c r="T1339" s="151">
        <f t="shared" si="822"/>
        <v>468</v>
      </c>
      <c r="U1339" s="151">
        <f t="shared" si="822"/>
        <v>468</v>
      </c>
      <c r="V1339" s="151">
        <f t="shared" si="822"/>
        <v>280.8</v>
      </c>
      <c r="W1339" s="151">
        <f t="shared" si="823"/>
        <v>280.8</v>
      </c>
      <c r="X1339" s="151">
        <f t="shared" si="824"/>
        <v>280.8</v>
      </c>
      <c r="Y1339" s="151">
        <f t="shared" si="821"/>
        <v>468</v>
      </c>
      <c r="Z1339" s="48" t="s">
        <v>3341</v>
      </c>
      <c r="AA1339" s="206" t="s">
        <v>3186</v>
      </c>
    </row>
    <row r="1340" spans="1:27" s="29" customFormat="1" ht="18.75" customHeight="1" x14ac:dyDescent="0.3">
      <c r="A1340" s="352">
        <v>7</v>
      </c>
      <c r="B1340" s="332" t="s">
        <v>1758</v>
      </c>
      <c r="C1340" s="206" t="s">
        <v>1759</v>
      </c>
      <c r="D1340" s="206" t="s">
        <v>2668</v>
      </c>
      <c r="E1340" s="13">
        <v>370</v>
      </c>
      <c r="F1340" s="28">
        <v>420</v>
      </c>
      <c r="G1340" s="48">
        <v>420</v>
      </c>
      <c r="H1340" s="48">
        <v>600</v>
      </c>
      <c r="I1340" s="251">
        <v>600</v>
      </c>
      <c r="J1340" s="260">
        <v>1</v>
      </c>
      <c r="K1340" s="258">
        <v>624</v>
      </c>
      <c r="L1340" s="151">
        <v>780</v>
      </c>
      <c r="M1340" s="103">
        <v>936</v>
      </c>
      <c r="N1340" s="65">
        <v>1</v>
      </c>
      <c r="O1340" s="45">
        <f t="shared" si="814"/>
        <v>420</v>
      </c>
      <c r="P1340" s="151">
        <v>780</v>
      </c>
      <c r="Q1340" s="103">
        <f t="shared" si="815"/>
        <v>780</v>
      </c>
      <c r="R1340" s="103">
        <f t="shared" si="816"/>
        <v>780</v>
      </c>
      <c r="S1340" s="151">
        <f t="shared" si="825"/>
        <v>468</v>
      </c>
      <c r="T1340" s="151">
        <f t="shared" si="822"/>
        <v>468</v>
      </c>
      <c r="U1340" s="151">
        <f t="shared" si="822"/>
        <v>468</v>
      </c>
      <c r="V1340" s="151">
        <f t="shared" si="822"/>
        <v>280.8</v>
      </c>
      <c r="W1340" s="151">
        <f t="shared" si="823"/>
        <v>280.8</v>
      </c>
      <c r="X1340" s="151">
        <f t="shared" si="824"/>
        <v>280.8</v>
      </c>
      <c r="Y1340" s="151">
        <f t="shared" si="821"/>
        <v>468</v>
      </c>
      <c r="Z1340" s="48" t="s">
        <v>3341</v>
      </c>
      <c r="AA1340" s="206" t="s">
        <v>3186</v>
      </c>
    </row>
    <row r="1341" spans="1:27" s="29" customFormat="1" ht="37.5" customHeight="1" x14ac:dyDescent="0.3">
      <c r="A1341" s="353"/>
      <c r="B1341" s="334"/>
      <c r="C1341" s="206" t="s">
        <v>2668</v>
      </c>
      <c r="D1341" s="206" t="s">
        <v>1760</v>
      </c>
      <c r="E1341" s="13">
        <v>350</v>
      </c>
      <c r="F1341" s="28">
        <v>390</v>
      </c>
      <c r="G1341" s="48">
        <v>390</v>
      </c>
      <c r="H1341" s="48">
        <v>700</v>
      </c>
      <c r="I1341" s="251">
        <v>560</v>
      </c>
      <c r="J1341" s="260">
        <v>1.1000000000000001</v>
      </c>
      <c r="K1341" s="258">
        <v>560</v>
      </c>
      <c r="L1341" s="151">
        <v>700</v>
      </c>
      <c r="M1341" s="103">
        <v>840</v>
      </c>
      <c r="N1341" s="65">
        <v>1.1000000000000001</v>
      </c>
      <c r="O1341" s="45">
        <f t="shared" si="814"/>
        <v>429.00000000000006</v>
      </c>
      <c r="P1341" s="151">
        <v>700</v>
      </c>
      <c r="Q1341" s="103">
        <f t="shared" si="815"/>
        <v>700</v>
      </c>
      <c r="R1341" s="103">
        <f t="shared" si="816"/>
        <v>700</v>
      </c>
      <c r="S1341" s="151">
        <f t="shared" si="825"/>
        <v>420</v>
      </c>
      <c r="T1341" s="151">
        <f t="shared" si="822"/>
        <v>420</v>
      </c>
      <c r="U1341" s="151">
        <f t="shared" si="822"/>
        <v>420</v>
      </c>
      <c r="V1341" s="151">
        <f t="shared" si="822"/>
        <v>252</v>
      </c>
      <c r="W1341" s="151">
        <f t="shared" si="823"/>
        <v>252</v>
      </c>
      <c r="X1341" s="151">
        <f t="shared" si="824"/>
        <v>252</v>
      </c>
      <c r="Y1341" s="151">
        <f t="shared" si="821"/>
        <v>420</v>
      </c>
      <c r="Z1341" s="48" t="s">
        <v>3341</v>
      </c>
      <c r="AA1341" s="206" t="s">
        <v>3186</v>
      </c>
    </row>
    <row r="1342" spans="1:27" s="29" customFormat="1" ht="37.5" customHeight="1" x14ac:dyDescent="0.3">
      <c r="A1342" s="354"/>
      <c r="B1342" s="333"/>
      <c r="C1342" s="209" t="s">
        <v>9</v>
      </c>
      <c r="D1342" s="209" t="s">
        <v>2978</v>
      </c>
      <c r="E1342" s="13"/>
      <c r="F1342" s="28"/>
      <c r="G1342" s="208">
        <v>370</v>
      </c>
      <c r="H1342" s="208"/>
      <c r="I1342" s="251">
        <v>560</v>
      </c>
      <c r="J1342" s="260">
        <v>1</v>
      </c>
      <c r="K1342" s="258"/>
      <c r="L1342" s="151"/>
      <c r="M1342" s="103"/>
      <c r="N1342" s="260">
        <v>1</v>
      </c>
      <c r="O1342" s="45">
        <f t="shared" si="814"/>
        <v>370</v>
      </c>
      <c r="P1342" s="151">
        <f>P1340-G1340+G1342</f>
        <v>730</v>
      </c>
      <c r="Q1342" s="103">
        <f t="shared" si="815"/>
        <v>730</v>
      </c>
      <c r="R1342" s="103">
        <f t="shared" si="816"/>
        <v>730</v>
      </c>
      <c r="S1342" s="151">
        <f t="shared" si="825"/>
        <v>438</v>
      </c>
      <c r="T1342" s="151">
        <f t="shared" si="822"/>
        <v>438</v>
      </c>
      <c r="U1342" s="151">
        <f t="shared" si="822"/>
        <v>438</v>
      </c>
      <c r="V1342" s="151">
        <f t="shared" si="822"/>
        <v>262.8</v>
      </c>
      <c r="W1342" s="151">
        <f t="shared" si="823"/>
        <v>262.8</v>
      </c>
      <c r="X1342" s="151">
        <f t="shared" si="824"/>
        <v>262.8</v>
      </c>
      <c r="Y1342" s="151">
        <f t="shared" si="821"/>
        <v>438</v>
      </c>
      <c r="Z1342" s="48" t="s">
        <v>3341</v>
      </c>
      <c r="AA1342" s="206" t="s">
        <v>3049</v>
      </c>
    </row>
    <row r="1343" spans="1:27" s="29" customFormat="1" ht="18.75" customHeight="1" x14ac:dyDescent="0.3">
      <c r="A1343" s="352">
        <v>8</v>
      </c>
      <c r="B1343" s="332" t="s">
        <v>535</v>
      </c>
      <c r="C1343" s="206" t="s">
        <v>1743</v>
      </c>
      <c r="D1343" s="206" t="s">
        <v>1761</v>
      </c>
      <c r="E1343" s="13"/>
      <c r="F1343" s="89">
        <v>200</v>
      </c>
      <c r="G1343" s="48">
        <v>360</v>
      </c>
      <c r="H1343" s="48"/>
      <c r="I1343" s="251">
        <v>600</v>
      </c>
      <c r="J1343" s="272">
        <v>1.1000000000000001</v>
      </c>
      <c r="K1343" s="258"/>
      <c r="L1343" s="151"/>
      <c r="M1343" s="103"/>
      <c r="N1343" s="234">
        <v>1.1000000000000001</v>
      </c>
      <c r="O1343" s="45">
        <f t="shared" si="814"/>
        <v>396.00000000000006</v>
      </c>
      <c r="P1343" s="151">
        <f>P1344-G1344+G1343</f>
        <v>840</v>
      </c>
      <c r="Q1343" s="103">
        <f t="shared" si="815"/>
        <v>840</v>
      </c>
      <c r="R1343" s="103">
        <f t="shared" si="816"/>
        <v>840</v>
      </c>
      <c r="S1343" s="151">
        <f t="shared" si="825"/>
        <v>504</v>
      </c>
      <c r="T1343" s="151">
        <f t="shared" si="822"/>
        <v>504</v>
      </c>
      <c r="U1343" s="151">
        <f t="shared" si="822"/>
        <v>504</v>
      </c>
      <c r="V1343" s="151">
        <f t="shared" si="822"/>
        <v>302.39999999999998</v>
      </c>
      <c r="W1343" s="151">
        <f t="shared" si="823"/>
        <v>302.39999999999998</v>
      </c>
      <c r="X1343" s="151">
        <f t="shared" si="824"/>
        <v>302.39999999999998</v>
      </c>
      <c r="Y1343" s="151">
        <f t="shared" si="821"/>
        <v>504</v>
      </c>
      <c r="Z1343" s="48" t="s">
        <v>3341</v>
      </c>
      <c r="AA1343" s="206"/>
    </row>
    <row r="1344" spans="1:27" s="29" customFormat="1" ht="37.5" customHeight="1" x14ac:dyDescent="0.3">
      <c r="A1344" s="354"/>
      <c r="B1344" s="333"/>
      <c r="C1344" s="206" t="s">
        <v>1761</v>
      </c>
      <c r="D1344" s="206" t="s">
        <v>1762</v>
      </c>
      <c r="E1344" s="13"/>
      <c r="F1344" s="89">
        <v>400</v>
      </c>
      <c r="G1344" s="48">
        <v>420</v>
      </c>
      <c r="H1344" s="48">
        <v>700</v>
      </c>
      <c r="I1344" s="251">
        <v>700</v>
      </c>
      <c r="J1344" s="260">
        <v>1.1000000000000001</v>
      </c>
      <c r="K1344" s="258">
        <v>720</v>
      </c>
      <c r="L1344" s="151">
        <v>900</v>
      </c>
      <c r="M1344" s="103">
        <v>1080</v>
      </c>
      <c r="N1344" s="65">
        <v>1.1000000000000001</v>
      </c>
      <c r="O1344" s="45">
        <f t="shared" si="814"/>
        <v>462.00000000000006</v>
      </c>
      <c r="P1344" s="151">
        <v>900</v>
      </c>
      <c r="Q1344" s="103">
        <f t="shared" si="815"/>
        <v>900</v>
      </c>
      <c r="R1344" s="103">
        <f t="shared" si="816"/>
        <v>900</v>
      </c>
      <c r="S1344" s="151">
        <f t="shared" si="825"/>
        <v>540</v>
      </c>
      <c r="T1344" s="151">
        <f t="shared" si="822"/>
        <v>540</v>
      </c>
      <c r="U1344" s="151">
        <f t="shared" si="822"/>
        <v>540</v>
      </c>
      <c r="V1344" s="151">
        <f t="shared" si="822"/>
        <v>324</v>
      </c>
      <c r="W1344" s="151">
        <f t="shared" si="823"/>
        <v>324</v>
      </c>
      <c r="X1344" s="151">
        <f t="shared" si="824"/>
        <v>324</v>
      </c>
      <c r="Y1344" s="151">
        <f t="shared" si="821"/>
        <v>540</v>
      </c>
      <c r="Z1344" s="48" t="s">
        <v>3341</v>
      </c>
      <c r="AA1344" s="206" t="s">
        <v>3186</v>
      </c>
    </row>
    <row r="1345" spans="1:27" s="29" customFormat="1" ht="37.5" customHeight="1" x14ac:dyDescent="0.3">
      <c r="A1345" s="352">
        <v>9</v>
      </c>
      <c r="B1345" s="332" t="s">
        <v>1763</v>
      </c>
      <c r="C1345" s="206" t="s">
        <v>1764</v>
      </c>
      <c r="D1345" s="206" t="s">
        <v>1765</v>
      </c>
      <c r="E1345" s="13">
        <v>410</v>
      </c>
      <c r="F1345" s="28">
        <v>630</v>
      </c>
      <c r="G1345" s="48">
        <v>630</v>
      </c>
      <c r="H1345" s="48">
        <v>1000</v>
      </c>
      <c r="I1345" s="251">
        <v>900</v>
      </c>
      <c r="J1345" s="260">
        <v>1</v>
      </c>
      <c r="K1345" s="258">
        <v>960</v>
      </c>
      <c r="L1345" s="151">
        <v>1200</v>
      </c>
      <c r="M1345" s="103">
        <v>1440</v>
      </c>
      <c r="N1345" s="65">
        <v>1</v>
      </c>
      <c r="O1345" s="45">
        <f t="shared" si="814"/>
        <v>630</v>
      </c>
      <c r="P1345" s="151">
        <v>1200</v>
      </c>
      <c r="Q1345" s="103">
        <f t="shared" si="815"/>
        <v>1200</v>
      </c>
      <c r="R1345" s="103">
        <f t="shared" si="816"/>
        <v>1200</v>
      </c>
      <c r="S1345" s="151">
        <f t="shared" si="825"/>
        <v>720</v>
      </c>
      <c r="T1345" s="151">
        <f t="shared" ref="T1345:T1359" si="826">Q1345*0.6</f>
        <v>720</v>
      </c>
      <c r="U1345" s="151">
        <f t="shared" ref="U1345:U1359" si="827">R1345*0.6</f>
        <v>720</v>
      </c>
      <c r="V1345" s="151">
        <f t="shared" ref="V1345:V1359" si="828">S1345*0.6</f>
        <v>432</v>
      </c>
      <c r="W1345" s="151">
        <f t="shared" si="823"/>
        <v>432</v>
      </c>
      <c r="X1345" s="151">
        <f t="shared" si="824"/>
        <v>432</v>
      </c>
      <c r="Y1345" s="151">
        <f t="shared" si="821"/>
        <v>720</v>
      </c>
      <c r="Z1345" s="48" t="s">
        <v>3341</v>
      </c>
      <c r="AA1345" s="206" t="s">
        <v>3186</v>
      </c>
    </row>
    <row r="1346" spans="1:27" s="29" customFormat="1" ht="18.75" customHeight="1" x14ac:dyDescent="0.3">
      <c r="A1346" s="354"/>
      <c r="B1346" s="333"/>
      <c r="C1346" s="206" t="s">
        <v>1765</v>
      </c>
      <c r="D1346" s="206" t="s">
        <v>2669</v>
      </c>
      <c r="E1346" s="13">
        <v>320</v>
      </c>
      <c r="F1346" s="28">
        <v>350</v>
      </c>
      <c r="G1346" s="48">
        <v>300</v>
      </c>
      <c r="H1346" s="48"/>
      <c r="I1346" s="251">
        <v>500</v>
      </c>
      <c r="J1346" s="260">
        <v>1</v>
      </c>
      <c r="K1346" s="258"/>
      <c r="L1346" s="151"/>
      <c r="M1346" s="103"/>
      <c r="N1346" s="65">
        <v>1</v>
      </c>
      <c r="O1346" s="45">
        <f t="shared" si="814"/>
        <v>300</v>
      </c>
      <c r="P1346" s="151">
        <f>P1345-G1345+G1346</f>
        <v>870</v>
      </c>
      <c r="Q1346" s="103">
        <f t="shared" si="815"/>
        <v>870</v>
      </c>
      <c r="R1346" s="103">
        <f t="shared" si="816"/>
        <v>870</v>
      </c>
      <c r="S1346" s="151">
        <f t="shared" si="825"/>
        <v>522</v>
      </c>
      <c r="T1346" s="151">
        <f t="shared" si="826"/>
        <v>522</v>
      </c>
      <c r="U1346" s="151">
        <f t="shared" si="827"/>
        <v>522</v>
      </c>
      <c r="V1346" s="151">
        <f t="shared" si="828"/>
        <v>313.2</v>
      </c>
      <c r="W1346" s="151">
        <f t="shared" si="823"/>
        <v>313.2</v>
      </c>
      <c r="X1346" s="151">
        <f t="shared" si="824"/>
        <v>313.2</v>
      </c>
      <c r="Y1346" s="151">
        <f t="shared" si="821"/>
        <v>522</v>
      </c>
      <c r="Z1346" s="48" t="s">
        <v>3341</v>
      </c>
      <c r="AA1346" s="206"/>
    </row>
    <row r="1347" spans="1:27" s="29" customFormat="1" ht="37.5" customHeight="1" x14ac:dyDescent="0.3">
      <c r="A1347" s="352">
        <v>10</v>
      </c>
      <c r="B1347" s="332" t="s">
        <v>1766</v>
      </c>
      <c r="C1347" s="206" t="s">
        <v>1743</v>
      </c>
      <c r="D1347" s="206" t="s">
        <v>1767</v>
      </c>
      <c r="E1347" s="13">
        <v>330</v>
      </c>
      <c r="F1347" s="89">
        <v>500</v>
      </c>
      <c r="G1347" s="48">
        <v>600</v>
      </c>
      <c r="H1347" s="48">
        <v>1000</v>
      </c>
      <c r="I1347" s="251">
        <v>1000</v>
      </c>
      <c r="J1347" s="260">
        <v>1.1000000000000001</v>
      </c>
      <c r="K1347" s="258">
        <v>1040</v>
      </c>
      <c r="L1347" s="151">
        <v>1300</v>
      </c>
      <c r="M1347" s="103">
        <v>1560</v>
      </c>
      <c r="N1347" s="65">
        <v>1.1000000000000001</v>
      </c>
      <c r="O1347" s="45">
        <f t="shared" si="814"/>
        <v>660</v>
      </c>
      <c r="P1347" s="151">
        <v>1300</v>
      </c>
      <c r="Q1347" s="103">
        <f t="shared" si="815"/>
        <v>1300</v>
      </c>
      <c r="R1347" s="103">
        <f t="shared" si="816"/>
        <v>1300</v>
      </c>
      <c r="S1347" s="151">
        <f t="shared" si="825"/>
        <v>780</v>
      </c>
      <c r="T1347" s="151">
        <f t="shared" si="826"/>
        <v>780</v>
      </c>
      <c r="U1347" s="151">
        <f t="shared" si="827"/>
        <v>780</v>
      </c>
      <c r="V1347" s="151">
        <f t="shared" si="828"/>
        <v>468</v>
      </c>
      <c r="W1347" s="151">
        <f t="shared" si="823"/>
        <v>468</v>
      </c>
      <c r="X1347" s="151">
        <f t="shared" si="824"/>
        <v>468</v>
      </c>
      <c r="Y1347" s="151">
        <f t="shared" si="821"/>
        <v>780</v>
      </c>
      <c r="Z1347" s="48" t="s">
        <v>3341</v>
      </c>
      <c r="AA1347" s="206" t="s">
        <v>3186</v>
      </c>
    </row>
    <row r="1348" spans="1:27" s="29" customFormat="1" ht="37.5" customHeight="1" x14ac:dyDescent="0.3">
      <c r="A1348" s="353"/>
      <c r="B1348" s="334"/>
      <c r="C1348" s="209" t="s">
        <v>1767</v>
      </c>
      <c r="D1348" s="209" t="s">
        <v>2979</v>
      </c>
      <c r="E1348" s="13"/>
      <c r="F1348" s="89"/>
      <c r="G1348" s="208">
        <v>300</v>
      </c>
      <c r="H1348" s="314"/>
      <c r="I1348" s="251">
        <v>600</v>
      </c>
      <c r="J1348" s="260">
        <v>1</v>
      </c>
      <c r="K1348" s="258"/>
      <c r="L1348" s="151"/>
      <c r="M1348" s="103"/>
      <c r="N1348" s="65">
        <v>1</v>
      </c>
      <c r="O1348" s="45">
        <f t="shared" si="814"/>
        <v>300</v>
      </c>
      <c r="P1348" s="151">
        <f>P1347-G1347+G1348</f>
        <v>1000</v>
      </c>
      <c r="Q1348" s="103">
        <f t="shared" si="815"/>
        <v>1000</v>
      </c>
      <c r="R1348" s="103">
        <f t="shared" si="816"/>
        <v>1000</v>
      </c>
      <c r="S1348" s="151">
        <f t="shared" si="825"/>
        <v>600</v>
      </c>
      <c r="T1348" s="151">
        <f t="shared" si="826"/>
        <v>600</v>
      </c>
      <c r="U1348" s="151">
        <f t="shared" si="827"/>
        <v>600</v>
      </c>
      <c r="V1348" s="151">
        <f t="shared" si="828"/>
        <v>360</v>
      </c>
      <c r="W1348" s="151">
        <f t="shared" si="823"/>
        <v>360</v>
      </c>
      <c r="X1348" s="151">
        <f t="shared" si="824"/>
        <v>360</v>
      </c>
      <c r="Y1348" s="151">
        <f t="shared" si="821"/>
        <v>600</v>
      </c>
      <c r="Z1348" s="48" t="s">
        <v>3341</v>
      </c>
      <c r="AA1348" s="206" t="s">
        <v>3049</v>
      </c>
    </row>
    <row r="1349" spans="1:27" s="29" customFormat="1" ht="37.5" customHeight="1" x14ac:dyDescent="0.3">
      <c r="A1349" s="354"/>
      <c r="B1349" s="333"/>
      <c r="C1349" s="209" t="s">
        <v>2979</v>
      </c>
      <c r="D1349" s="209" t="s">
        <v>2980</v>
      </c>
      <c r="E1349" s="13"/>
      <c r="F1349" s="89"/>
      <c r="G1349" s="208">
        <v>200</v>
      </c>
      <c r="H1349" s="314"/>
      <c r="I1349" s="251">
        <v>500</v>
      </c>
      <c r="J1349" s="260">
        <v>1</v>
      </c>
      <c r="K1349" s="258"/>
      <c r="L1349" s="151"/>
      <c r="M1349" s="103"/>
      <c r="N1349" s="65">
        <v>1</v>
      </c>
      <c r="O1349" s="45">
        <f t="shared" si="814"/>
        <v>200</v>
      </c>
      <c r="P1349" s="151">
        <f>P1347-G1347+G1349</f>
        <v>900</v>
      </c>
      <c r="Q1349" s="103">
        <f t="shared" si="815"/>
        <v>900</v>
      </c>
      <c r="R1349" s="103">
        <f t="shared" si="816"/>
        <v>900</v>
      </c>
      <c r="S1349" s="151">
        <f t="shared" si="825"/>
        <v>540</v>
      </c>
      <c r="T1349" s="151">
        <f t="shared" si="826"/>
        <v>540</v>
      </c>
      <c r="U1349" s="151">
        <f t="shared" si="827"/>
        <v>540</v>
      </c>
      <c r="V1349" s="151">
        <f t="shared" si="828"/>
        <v>324</v>
      </c>
      <c r="W1349" s="151">
        <f t="shared" si="823"/>
        <v>324</v>
      </c>
      <c r="X1349" s="151">
        <f t="shared" si="824"/>
        <v>324</v>
      </c>
      <c r="Y1349" s="151">
        <f t="shared" si="821"/>
        <v>540</v>
      </c>
      <c r="Z1349" s="48" t="s">
        <v>3341</v>
      </c>
      <c r="AA1349" s="206" t="s">
        <v>3051</v>
      </c>
    </row>
    <row r="1350" spans="1:27" s="29" customFormat="1" ht="37.5" customHeight="1" x14ac:dyDescent="0.3">
      <c r="A1350" s="352">
        <v>11</v>
      </c>
      <c r="B1350" s="332" t="s">
        <v>1768</v>
      </c>
      <c r="C1350" s="206" t="s">
        <v>1764</v>
      </c>
      <c r="D1350" s="206" t="s">
        <v>1769</v>
      </c>
      <c r="E1350" s="13"/>
      <c r="F1350" s="28">
        <v>630</v>
      </c>
      <c r="G1350" s="48">
        <v>630</v>
      </c>
      <c r="H1350" s="48">
        <v>630</v>
      </c>
      <c r="I1350" s="251">
        <v>900</v>
      </c>
      <c r="J1350" s="272">
        <v>1.1000000000000001</v>
      </c>
      <c r="K1350" s="258">
        <v>960</v>
      </c>
      <c r="L1350" s="151">
        <v>1200</v>
      </c>
      <c r="M1350" s="103">
        <v>1440</v>
      </c>
      <c r="N1350" s="234">
        <v>1.1000000000000001</v>
      </c>
      <c r="O1350" s="45">
        <f t="shared" si="814"/>
        <v>693</v>
      </c>
      <c r="P1350" s="151">
        <v>1200</v>
      </c>
      <c r="Q1350" s="103">
        <f t="shared" si="815"/>
        <v>1200</v>
      </c>
      <c r="R1350" s="103">
        <f t="shared" si="816"/>
        <v>1200</v>
      </c>
      <c r="S1350" s="151">
        <f t="shared" si="825"/>
        <v>720</v>
      </c>
      <c r="T1350" s="151">
        <f t="shared" si="826"/>
        <v>720</v>
      </c>
      <c r="U1350" s="151">
        <f t="shared" si="827"/>
        <v>720</v>
      </c>
      <c r="V1350" s="151">
        <f t="shared" si="828"/>
        <v>432</v>
      </c>
      <c r="W1350" s="151">
        <f t="shared" si="823"/>
        <v>432</v>
      </c>
      <c r="X1350" s="151">
        <f t="shared" si="824"/>
        <v>432</v>
      </c>
      <c r="Y1350" s="151">
        <f t="shared" si="821"/>
        <v>720</v>
      </c>
      <c r="Z1350" s="48" t="s">
        <v>3341</v>
      </c>
      <c r="AA1350" s="206" t="s">
        <v>3186</v>
      </c>
    </row>
    <row r="1351" spans="1:27" s="29" customFormat="1" x14ac:dyDescent="0.3">
      <c r="A1351" s="353"/>
      <c r="B1351" s="334"/>
      <c r="C1351" s="206" t="s">
        <v>1769</v>
      </c>
      <c r="D1351" s="206" t="s">
        <v>3311</v>
      </c>
      <c r="E1351" s="13"/>
      <c r="F1351" s="28"/>
      <c r="G1351" s="48"/>
      <c r="H1351" s="48">
        <v>500</v>
      </c>
      <c r="I1351" s="251"/>
      <c r="J1351" s="272"/>
      <c r="K1351" s="258">
        <v>560</v>
      </c>
      <c r="L1351" s="151">
        <v>700</v>
      </c>
      <c r="M1351" s="103">
        <v>840</v>
      </c>
      <c r="N1351" s="234"/>
      <c r="O1351" s="45">
        <f t="shared" si="814"/>
        <v>0</v>
      </c>
      <c r="P1351" s="151">
        <v>700</v>
      </c>
      <c r="Q1351" s="103">
        <f t="shared" si="815"/>
        <v>700</v>
      </c>
      <c r="R1351" s="103">
        <f t="shared" si="816"/>
        <v>700</v>
      </c>
      <c r="S1351" s="151">
        <f t="shared" si="825"/>
        <v>420</v>
      </c>
      <c r="T1351" s="151">
        <f t="shared" si="826"/>
        <v>420</v>
      </c>
      <c r="U1351" s="151">
        <f t="shared" si="827"/>
        <v>420</v>
      </c>
      <c r="V1351" s="151">
        <f t="shared" si="828"/>
        <v>252</v>
      </c>
      <c r="W1351" s="151">
        <f t="shared" si="823"/>
        <v>252</v>
      </c>
      <c r="X1351" s="151">
        <f t="shared" si="824"/>
        <v>252</v>
      </c>
      <c r="Y1351" s="151">
        <f t="shared" si="821"/>
        <v>420</v>
      </c>
      <c r="Z1351" s="211" t="s">
        <v>108</v>
      </c>
      <c r="AA1351" s="206" t="s">
        <v>108</v>
      </c>
    </row>
    <row r="1352" spans="1:27" s="29" customFormat="1" x14ac:dyDescent="0.3">
      <c r="A1352" s="353"/>
      <c r="B1352" s="334"/>
      <c r="C1352" s="206" t="s">
        <v>1743</v>
      </c>
      <c r="D1352" s="206" t="s">
        <v>3312</v>
      </c>
      <c r="E1352" s="13"/>
      <c r="F1352" s="28"/>
      <c r="G1352" s="48"/>
      <c r="H1352" s="48">
        <v>500</v>
      </c>
      <c r="I1352" s="251"/>
      <c r="J1352" s="272"/>
      <c r="K1352" s="258">
        <v>560</v>
      </c>
      <c r="L1352" s="151">
        <v>700</v>
      </c>
      <c r="M1352" s="103">
        <v>840</v>
      </c>
      <c r="N1352" s="234"/>
      <c r="O1352" s="45">
        <f t="shared" si="814"/>
        <v>0</v>
      </c>
      <c r="P1352" s="151">
        <v>700</v>
      </c>
      <c r="Q1352" s="103">
        <f t="shared" si="815"/>
        <v>700</v>
      </c>
      <c r="R1352" s="103">
        <f t="shared" si="816"/>
        <v>700</v>
      </c>
      <c r="S1352" s="151">
        <f t="shared" si="825"/>
        <v>420</v>
      </c>
      <c r="T1352" s="151">
        <f t="shared" si="826"/>
        <v>420</v>
      </c>
      <c r="U1352" s="151">
        <f t="shared" si="827"/>
        <v>420</v>
      </c>
      <c r="V1352" s="151">
        <f t="shared" si="828"/>
        <v>252</v>
      </c>
      <c r="W1352" s="151">
        <f t="shared" si="823"/>
        <v>252</v>
      </c>
      <c r="X1352" s="151">
        <f t="shared" si="824"/>
        <v>252</v>
      </c>
      <c r="Y1352" s="151">
        <f t="shared" si="821"/>
        <v>420</v>
      </c>
      <c r="Z1352" s="211" t="s">
        <v>108</v>
      </c>
      <c r="AA1352" s="206" t="s">
        <v>108</v>
      </c>
    </row>
    <row r="1353" spans="1:27" s="29" customFormat="1" x14ac:dyDescent="0.3">
      <c r="A1353" s="354"/>
      <c r="B1353" s="333"/>
      <c r="C1353" s="206" t="s">
        <v>3313</v>
      </c>
      <c r="D1353" s="206" t="s">
        <v>3314</v>
      </c>
      <c r="E1353" s="13"/>
      <c r="F1353" s="28"/>
      <c r="G1353" s="48"/>
      <c r="H1353" s="48">
        <v>400</v>
      </c>
      <c r="I1353" s="251"/>
      <c r="J1353" s="272"/>
      <c r="K1353" s="258">
        <v>400</v>
      </c>
      <c r="L1353" s="151">
        <v>500</v>
      </c>
      <c r="M1353" s="103">
        <v>600</v>
      </c>
      <c r="N1353" s="234"/>
      <c r="O1353" s="45">
        <f t="shared" si="814"/>
        <v>0</v>
      </c>
      <c r="P1353" s="151">
        <v>500</v>
      </c>
      <c r="Q1353" s="103">
        <f t="shared" si="815"/>
        <v>500</v>
      </c>
      <c r="R1353" s="103">
        <f t="shared" si="816"/>
        <v>500</v>
      </c>
      <c r="S1353" s="151">
        <f t="shared" si="825"/>
        <v>300</v>
      </c>
      <c r="T1353" s="151">
        <f t="shared" si="826"/>
        <v>300</v>
      </c>
      <c r="U1353" s="151">
        <f t="shared" si="827"/>
        <v>300</v>
      </c>
      <c r="V1353" s="151">
        <f t="shared" si="828"/>
        <v>180</v>
      </c>
      <c r="W1353" s="151">
        <f t="shared" si="823"/>
        <v>180</v>
      </c>
      <c r="X1353" s="151">
        <f t="shared" si="824"/>
        <v>180</v>
      </c>
      <c r="Y1353" s="151">
        <f t="shared" si="821"/>
        <v>300</v>
      </c>
      <c r="Z1353" s="211" t="s">
        <v>108</v>
      </c>
      <c r="AA1353" s="206" t="s">
        <v>108</v>
      </c>
    </row>
    <row r="1354" spans="1:27" s="29" customFormat="1" ht="43.5" customHeight="1" x14ac:dyDescent="0.3">
      <c r="A1354" s="60">
        <v>12</v>
      </c>
      <c r="B1354" s="206" t="s">
        <v>1192</v>
      </c>
      <c r="C1354" s="206" t="s">
        <v>1764</v>
      </c>
      <c r="D1354" s="206" t="s">
        <v>1770</v>
      </c>
      <c r="E1354" s="13"/>
      <c r="F1354" s="28">
        <v>280</v>
      </c>
      <c r="G1354" s="48">
        <v>280</v>
      </c>
      <c r="H1354" s="48">
        <v>400</v>
      </c>
      <c r="I1354" s="251">
        <v>400</v>
      </c>
      <c r="J1354" s="260">
        <v>1</v>
      </c>
      <c r="K1354" s="258">
        <v>416</v>
      </c>
      <c r="L1354" s="151">
        <v>520</v>
      </c>
      <c r="M1354" s="103">
        <v>624</v>
      </c>
      <c r="N1354" s="65">
        <v>1</v>
      </c>
      <c r="O1354" s="45">
        <f t="shared" si="814"/>
        <v>280</v>
      </c>
      <c r="P1354" s="151">
        <v>520</v>
      </c>
      <c r="Q1354" s="103">
        <f t="shared" si="815"/>
        <v>520</v>
      </c>
      <c r="R1354" s="103">
        <f t="shared" si="816"/>
        <v>520</v>
      </c>
      <c r="S1354" s="151">
        <f t="shared" si="825"/>
        <v>312</v>
      </c>
      <c r="T1354" s="151">
        <f t="shared" si="826"/>
        <v>312</v>
      </c>
      <c r="U1354" s="151">
        <f t="shared" si="827"/>
        <v>312</v>
      </c>
      <c r="V1354" s="151">
        <f t="shared" si="828"/>
        <v>187.2</v>
      </c>
      <c r="W1354" s="151">
        <f t="shared" si="823"/>
        <v>187.2</v>
      </c>
      <c r="X1354" s="151">
        <f t="shared" si="824"/>
        <v>187.2</v>
      </c>
      <c r="Y1354" s="151">
        <f t="shared" si="821"/>
        <v>312</v>
      </c>
      <c r="Z1354" s="48" t="s">
        <v>3341</v>
      </c>
      <c r="AA1354" s="206" t="s">
        <v>3327</v>
      </c>
    </row>
    <row r="1355" spans="1:27" s="29" customFormat="1" ht="21" customHeight="1" x14ac:dyDescent="0.3">
      <c r="A1355" s="60">
        <v>13</v>
      </c>
      <c r="B1355" s="329" t="s">
        <v>1771</v>
      </c>
      <c r="C1355" s="330"/>
      <c r="D1355" s="331"/>
      <c r="E1355" s="13">
        <v>220</v>
      </c>
      <c r="F1355" s="28">
        <v>490</v>
      </c>
      <c r="G1355" s="48">
        <v>490</v>
      </c>
      <c r="H1355" s="48">
        <v>600</v>
      </c>
      <c r="I1355" s="251">
        <v>700</v>
      </c>
      <c r="J1355" s="260">
        <v>1</v>
      </c>
      <c r="K1355" s="258">
        <v>720</v>
      </c>
      <c r="L1355" s="151">
        <v>900</v>
      </c>
      <c r="M1355" s="103">
        <v>1080</v>
      </c>
      <c r="N1355" s="65">
        <v>1</v>
      </c>
      <c r="O1355" s="45">
        <f t="shared" si="814"/>
        <v>490</v>
      </c>
      <c r="P1355" s="151">
        <v>900</v>
      </c>
      <c r="Q1355" s="103">
        <f t="shared" si="815"/>
        <v>900</v>
      </c>
      <c r="R1355" s="103">
        <f t="shared" si="816"/>
        <v>900</v>
      </c>
      <c r="S1355" s="151">
        <f t="shared" si="825"/>
        <v>540</v>
      </c>
      <c r="T1355" s="151">
        <f t="shared" si="826"/>
        <v>540</v>
      </c>
      <c r="U1355" s="151">
        <f t="shared" si="827"/>
        <v>540</v>
      </c>
      <c r="V1355" s="151">
        <f t="shared" si="828"/>
        <v>324</v>
      </c>
      <c r="W1355" s="151">
        <f t="shared" si="823"/>
        <v>324</v>
      </c>
      <c r="X1355" s="151">
        <f t="shared" si="824"/>
        <v>324</v>
      </c>
      <c r="Y1355" s="151">
        <f t="shared" si="821"/>
        <v>540</v>
      </c>
      <c r="Z1355" s="48" t="s">
        <v>3341</v>
      </c>
      <c r="AA1355" s="206" t="s">
        <v>3327</v>
      </c>
    </row>
    <row r="1356" spans="1:27" s="29" customFormat="1" ht="31.5" customHeight="1" x14ac:dyDescent="0.3">
      <c r="A1356" s="352">
        <v>14</v>
      </c>
      <c r="B1356" s="332" t="s">
        <v>1772</v>
      </c>
      <c r="C1356" s="206" t="s">
        <v>1743</v>
      </c>
      <c r="D1356" s="206" t="s">
        <v>1773</v>
      </c>
      <c r="E1356" s="13">
        <v>370</v>
      </c>
      <c r="F1356" s="28">
        <v>700</v>
      </c>
      <c r="G1356" s="48">
        <v>700</v>
      </c>
      <c r="H1356" s="48">
        <v>1000</v>
      </c>
      <c r="I1356" s="251">
        <v>1000</v>
      </c>
      <c r="J1356" s="260">
        <v>1</v>
      </c>
      <c r="K1356" s="258">
        <v>1040</v>
      </c>
      <c r="L1356" s="151">
        <v>1300</v>
      </c>
      <c r="M1356" s="103">
        <v>1560</v>
      </c>
      <c r="N1356" s="65">
        <v>1</v>
      </c>
      <c r="O1356" s="45">
        <f t="shared" si="814"/>
        <v>700</v>
      </c>
      <c r="P1356" s="151">
        <v>1300</v>
      </c>
      <c r="Q1356" s="103">
        <f t="shared" si="815"/>
        <v>1300</v>
      </c>
      <c r="R1356" s="103">
        <f t="shared" si="816"/>
        <v>1300</v>
      </c>
      <c r="S1356" s="151">
        <f t="shared" si="825"/>
        <v>780</v>
      </c>
      <c r="T1356" s="151">
        <f t="shared" si="826"/>
        <v>780</v>
      </c>
      <c r="U1356" s="151">
        <f t="shared" si="827"/>
        <v>780</v>
      </c>
      <c r="V1356" s="151">
        <f t="shared" si="828"/>
        <v>468</v>
      </c>
      <c r="W1356" s="151">
        <f t="shared" si="823"/>
        <v>468</v>
      </c>
      <c r="X1356" s="151">
        <f t="shared" si="824"/>
        <v>468</v>
      </c>
      <c r="Y1356" s="151">
        <f t="shared" si="821"/>
        <v>780</v>
      </c>
      <c r="Z1356" s="48" t="s">
        <v>3341</v>
      </c>
      <c r="AA1356" s="206" t="s">
        <v>3327</v>
      </c>
    </row>
    <row r="1357" spans="1:27" s="29" customFormat="1" ht="31.5" customHeight="1" x14ac:dyDescent="0.3">
      <c r="A1357" s="353"/>
      <c r="B1357" s="334"/>
      <c r="C1357" s="206" t="s">
        <v>1773</v>
      </c>
      <c r="D1357" s="206" t="s">
        <v>1774</v>
      </c>
      <c r="E1357" s="13">
        <v>150</v>
      </c>
      <c r="F1357" s="89">
        <v>350</v>
      </c>
      <c r="G1357" s="48">
        <v>360</v>
      </c>
      <c r="H1357" s="48">
        <v>5000</v>
      </c>
      <c r="I1357" s="251">
        <v>600</v>
      </c>
      <c r="J1357" s="260">
        <v>1</v>
      </c>
      <c r="K1357" s="258">
        <v>624</v>
      </c>
      <c r="L1357" s="151">
        <v>780</v>
      </c>
      <c r="M1357" s="103">
        <v>936</v>
      </c>
      <c r="N1357" s="65">
        <v>1</v>
      </c>
      <c r="O1357" s="45">
        <f t="shared" si="814"/>
        <v>360</v>
      </c>
      <c r="P1357" s="151">
        <v>780</v>
      </c>
      <c r="Q1357" s="103">
        <f t="shared" si="815"/>
        <v>780</v>
      </c>
      <c r="R1357" s="103">
        <f t="shared" si="816"/>
        <v>780</v>
      </c>
      <c r="S1357" s="151">
        <f t="shared" si="825"/>
        <v>468</v>
      </c>
      <c r="T1357" s="151">
        <f t="shared" si="826"/>
        <v>468</v>
      </c>
      <c r="U1357" s="151">
        <f t="shared" si="827"/>
        <v>468</v>
      </c>
      <c r="V1357" s="151">
        <f t="shared" si="828"/>
        <v>280.8</v>
      </c>
      <c r="W1357" s="151">
        <f t="shared" si="823"/>
        <v>280.8</v>
      </c>
      <c r="X1357" s="151">
        <f t="shared" si="824"/>
        <v>280.8</v>
      </c>
      <c r="Y1357" s="151">
        <f t="shared" si="821"/>
        <v>468</v>
      </c>
      <c r="Z1357" s="48" t="s">
        <v>3341</v>
      </c>
      <c r="AA1357" s="206" t="s">
        <v>3327</v>
      </c>
    </row>
    <row r="1358" spans="1:27" s="29" customFormat="1" ht="31.5" customHeight="1" x14ac:dyDescent="0.3">
      <c r="A1358" s="354"/>
      <c r="B1358" s="333"/>
      <c r="C1358" s="206" t="s">
        <v>1774</v>
      </c>
      <c r="D1358" s="206" t="s">
        <v>1775</v>
      </c>
      <c r="E1358" s="13">
        <v>150</v>
      </c>
      <c r="F1358" s="89">
        <v>250</v>
      </c>
      <c r="G1358" s="48">
        <v>300</v>
      </c>
      <c r="H1358" s="48">
        <v>400</v>
      </c>
      <c r="I1358" s="251">
        <v>500</v>
      </c>
      <c r="J1358" s="260">
        <v>1</v>
      </c>
      <c r="K1358" s="258">
        <v>520</v>
      </c>
      <c r="L1358" s="151">
        <v>650</v>
      </c>
      <c r="M1358" s="103">
        <v>780</v>
      </c>
      <c r="N1358" s="65">
        <v>1</v>
      </c>
      <c r="O1358" s="45">
        <f t="shared" si="814"/>
        <v>300</v>
      </c>
      <c r="P1358" s="151">
        <v>650</v>
      </c>
      <c r="Q1358" s="103">
        <f t="shared" si="815"/>
        <v>650</v>
      </c>
      <c r="R1358" s="103">
        <f t="shared" si="816"/>
        <v>650</v>
      </c>
      <c r="S1358" s="151">
        <f t="shared" si="825"/>
        <v>390</v>
      </c>
      <c r="T1358" s="151">
        <f t="shared" si="826"/>
        <v>390</v>
      </c>
      <c r="U1358" s="151">
        <f t="shared" si="827"/>
        <v>390</v>
      </c>
      <c r="V1358" s="151">
        <f t="shared" si="828"/>
        <v>234</v>
      </c>
      <c r="W1358" s="151">
        <f t="shared" si="823"/>
        <v>234</v>
      </c>
      <c r="X1358" s="151">
        <f t="shared" si="824"/>
        <v>234</v>
      </c>
      <c r="Y1358" s="151">
        <f t="shared" si="821"/>
        <v>390</v>
      </c>
      <c r="Z1358" s="48" t="s">
        <v>3341</v>
      </c>
      <c r="AA1358" s="206" t="s">
        <v>3327</v>
      </c>
    </row>
    <row r="1359" spans="1:27" s="29" customFormat="1" ht="23.25" customHeight="1" x14ac:dyDescent="0.3">
      <c r="A1359" s="60">
        <v>15</v>
      </c>
      <c r="B1359" s="329" t="s">
        <v>1776</v>
      </c>
      <c r="C1359" s="330"/>
      <c r="D1359" s="331"/>
      <c r="E1359" s="13">
        <v>140</v>
      </c>
      <c r="F1359" s="28">
        <v>280</v>
      </c>
      <c r="G1359" s="48">
        <v>140</v>
      </c>
      <c r="H1359" s="48">
        <v>140</v>
      </c>
      <c r="I1359" s="251">
        <v>400</v>
      </c>
      <c r="J1359" s="260">
        <v>1</v>
      </c>
      <c r="K1359" s="258">
        <v>400</v>
      </c>
      <c r="L1359" s="151">
        <v>500</v>
      </c>
      <c r="M1359" s="103">
        <v>600</v>
      </c>
      <c r="N1359" s="65">
        <v>1</v>
      </c>
      <c r="O1359" s="45">
        <f t="shared" si="814"/>
        <v>140</v>
      </c>
      <c r="P1359" s="151">
        <v>500</v>
      </c>
      <c r="Q1359" s="103">
        <f t="shared" si="815"/>
        <v>500</v>
      </c>
      <c r="R1359" s="103">
        <f t="shared" si="816"/>
        <v>500</v>
      </c>
      <c r="S1359" s="151">
        <f t="shared" si="825"/>
        <v>300</v>
      </c>
      <c r="T1359" s="151">
        <f t="shared" si="826"/>
        <v>300</v>
      </c>
      <c r="U1359" s="151">
        <f t="shared" si="827"/>
        <v>300</v>
      </c>
      <c r="V1359" s="151">
        <f t="shared" si="828"/>
        <v>180</v>
      </c>
      <c r="W1359" s="151">
        <f t="shared" si="823"/>
        <v>180</v>
      </c>
      <c r="X1359" s="151">
        <f t="shared" si="824"/>
        <v>180</v>
      </c>
      <c r="Y1359" s="151">
        <f t="shared" si="821"/>
        <v>300</v>
      </c>
      <c r="Z1359" s="48" t="s">
        <v>3341</v>
      </c>
      <c r="AA1359" s="206" t="s">
        <v>3327</v>
      </c>
    </row>
    <row r="1360" spans="1:27" s="29" customFormat="1" ht="23.25" customHeight="1" x14ac:dyDescent="0.3">
      <c r="A1360" s="60">
        <v>16</v>
      </c>
      <c r="B1360" s="329" t="s">
        <v>41</v>
      </c>
      <c r="C1360" s="330"/>
      <c r="D1360" s="331"/>
      <c r="E1360" s="13">
        <v>100</v>
      </c>
      <c r="F1360" s="13">
        <v>150</v>
      </c>
      <c r="G1360" s="48">
        <v>100</v>
      </c>
      <c r="H1360" s="48"/>
      <c r="I1360" s="251">
        <v>300</v>
      </c>
      <c r="J1360" s="260">
        <v>1</v>
      </c>
      <c r="K1360" s="258"/>
      <c r="L1360" s="151"/>
      <c r="M1360" s="103"/>
      <c r="N1360" s="65">
        <v>1</v>
      </c>
      <c r="O1360" s="45">
        <f t="shared" si="814"/>
        <v>100</v>
      </c>
      <c r="P1360" s="151">
        <f>G1360</f>
        <v>100</v>
      </c>
      <c r="Q1360" s="103">
        <f t="shared" si="815"/>
        <v>100</v>
      </c>
      <c r="R1360" s="103">
        <f t="shared" si="816"/>
        <v>100</v>
      </c>
      <c r="S1360" s="151">
        <v>100</v>
      </c>
      <c r="T1360" s="151">
        <v>101</v>
      </c>
      <c r="U1360" s="151">
        <v>102</v>
      </c>
      <c r="V1360" s="151">
        <v>103</v>
      </c>
      <c r="W1360" s="151">
        <v>104</v>
      </c>
      <c r="X1360" s="151">
        <v>105</v>
      </c>
      <c r="Y1360" s="155" t="s">
        <v>2292</v>
      </c>
      <c r="Z1360" s="48" t="s">
        <v>2292</v>
      </c>
      <c r="AA1360" s="206"/>
    </row>
    <row r="1361" spans="1:27" s="29" customFormat="1" ht="23.25" customHeight="1" x14ac:dyDescent="0.3">
      <c r="A1361" s="60">
        <v>17</v>
      </c>
      <c r="B1361" s="206" t="s">
        <v>759</v>
      </c>
      <c r="C1361" s="329" t="s">
        <v>3315</v>
      </c>
      <c r="D1361" s="331"/>
      <c r="E1361" s="13"/>
      <c r="F1361" s="13"/>
      <c r="G1361" s="48"/>
      <c r="H1361" s="48">
        <v>400</v>
      </c>
      <c r="I1361" s="251"/>
      <c r="J1361" s="260"/>
      <c r="K1361" s="258">
        <v>400</v>
      </c>
      <c r="L1361" s="151">
        <v>500</v>
      </c>
      <c r="M1361" s="103">
        <v>600</v>
      </c>
      <c r="N1361" s="65"/>
      <c r="O1361" s="45">
        <f t="shared" si="814"/>
        <v>0</v>
      </c>
      <c r="P1361" s="151">
        <v>500</v>
      </c>
      <c r="Q1361" s="103">
        <f t="shared" si="815"/>
        <v>500</v>
      </c>
      <c r="R1361" s="103">
        <f t="shared" si="816"/>
        <v>500</v>
      </c>
      <c r="S1361" s="151">
        <f t="shared" si="825"/>
        <v>300</v>
      </c>
      <c r="T1361" s="151">
        <f t="shared" ref="T1361:T1366" si="829">Q1361*0.6</f>
        <v>300</v>
      </c>
      <c r="U1361" s="151">
        <f t="shared" ref="U1361:U1366" si="830">R1361*0.6</f>
        <v>300</v>
      </c>
      <c r="V1361" s="151">
        <f t="shared" ref="V1361:V1366" si="831">S1361*0.6</f>
        <v>180</v>
      </c>
      <c r="W1361" s="151">
        <f t="shared" ref="W1361:X1366" si="832">T1361*0.6</f>
        <v>180</v>
      </c>
      <c r="X1361" s="151">
        <f t="shared" si="832"/>
        <v>180</v>
      </c>
      <c r="Y1361" s="151">
        <f>S1361</f>
        <v>300</v>
      </c>
      <c r="Z1361" s="211" t="s">
        <v>108</v>
      </c>
      <c r="AA1361" s="206" t="s">
        <v>108</v>
      </c>
    </row>
    <row r="1362" spans="1:27" s="29" customFormat="1" ht="23.25" customHeight="1" x14ac:dyDescent="0.3">
      <c r="A1362" s="60">
        <v>18</v>
      </c>
      <c r="B1362" s="206" t="s">
        <v>3316</v>
      </c>
      <c r="C1362" s="206" t="s">
        <v>3317</v>
      </c>
      <c r="D1362" s="206" t="s">
        <v>3318</v>
      </c>
      <c r="E1362" s="13"/>
      <c r="F1362" s="13"/>
      <c r="G1362" s="48"/>
      <c r="H1362" s="48">
        <v>400</v>
      </c>
      <c r="I1362" s="251"/>
      <c r="J1362" s="260"/>
      <c r="K1362" s="258">
        <v>400</v>
      </c>
      <c r="L1362" s="151">
        <v>500</v>
      </c>
      <c r="M1362" s="103">
        <v>600</v>
      </c>
      <c r="N1362" s="65"/>
      <c r="O1362" s="45">
        <f t="shared" si="814"/>
        <v>0</v>
      </c>
      <c r="P1362" s="151">
        <v>500</v>
      </c>
      <c r="Q1362" s="103">
        <f t="shared" si="815"/>
        <v>500</v>
      </c>
      <c r="R1362" s="103">
        <f t="shared" si="816"/>
        <v>500</v>
      </c>
      <c r="S1362" s="151">
        <f t="shared" si="825"/>
        <v>300</v>
      </c>
      <c r="T1362" s="151">
        <f t="shared" si="829"/>
        <v>300</v>
      </c>
      <c r="U1362" s="151">
        <f t="shared" si="830"/>
        <v>300</v>
      </c>
      <c r="V1362" s="151">
        <f t="shared" si="831"/>
        <v>180</v>
      </c>
      <c r="W1362" s="151">
        <f t="shared" si="832"/>
        <v>180</v>
      </c>
      <c r="X1362" s="151">
        <f t="shared" si="832"/>
        <v>180</v>
      </c>
      <c r="Y1362" s="151">
        <f t="shared" ref="Y1362:Y1366" si="833">S1362</f>
        <v>300</v>
      </c>
      <c r="Z1362" s="211" t="s">
        <v>108</v>
      </c>
      <c r="AA1362" s="206" t="s">
        <v>108</v>
      </c>
    </row>
    <row r="1363" spans="1:27" s="29" customFormat="1" ht="23.25" customHeight="1" x14ac:dyDescent="0.3">
      <c r="A1363" s="352">
        <v>19</v>
      </c>
      <c r="B1363" s="332" t="s">
        <v>3319</v>
      </c>
      <c r="C1363" s="206" t="s">
        <v>3320</v>
      </c>
      <c r="D1363" s="206" t="s">
        <v>3321</v>
      </c>
      <c r="E1363" s="13"/>
      <c r="F1363" s="13"/>
      <c r="G1363" s="48"/>
      <c r="H1363" s="48">
        <v>500</v>
      </c>
      <c r="I1363" s="251"/>
      <c r="J1363" s="260"/>
      <c r="K1363" s="258">
        <v>560</v>
      </c>
      <c r="L1363" s="151">
        <v>700</v>
      </c>
      <c r="M1363" s="103">
        <v>840</v>
      </c>
      <c r="N1363" s="65"/>
      <c r="O1363" s="45">
        <f t="shared" si="814"/>
        <v>0</v>
      </c>
      <c r="P1363" s="151">
        <v>700</v>
      </c>
      <c r="Q1363" s="103">
        <f t="shared" si="815"/>
        <v>700</v>
      </c>
      <c r="R1363" s="103">
        <f t="shared" si="816"/>
        <v>700</v>
      </c>
      <c r="S1363" s="151">
        <f t="shared" si="825"/>
        <v>420</v>
      </c>
      <c r="T1363" s="151">
        <f t="shared" si="829"/>
        <v>420</v>
      </c>
      <c r="U1363" s="151">
        <f t="shared" si="830"/>
        <v>420</v>
      </c>
      <c r="V1363" s="151">
        <f t="shared" si="831"/>
        <v>252</v>
      </c>
      <c r="W1363" s="151">
        <f t="shared" si="832"/>
        <v>252</v>
      </c>
      <c r="X1363" s="151">
        <f t="shared" si="832"/>
        <v>252</v>
      </c>
      <c r="Y1363" s="151">
        <f t="shared" si="833"/>
        <v>420</v>
      </c>
      <c r="Z1363" s="211" t="s">
        <v>108</v>
      </c>
      <c r="AA1363" s="206" t="s">
        <v>108</v>
      </c>
    </row>
    <row r="1364" spans="1:27" s="29" customFormat="1" ht="23.25" customHeight="1" x14ac:dyDescent="0.3">
      <c r="A1364" s="354"/>
      <c r="B1364" s="333"/>
      <c r="C1364" s="206" t="s">
        <v>3321</v>
      </c>
      <c r="D1364" s="206" t="s">
        <v>150</v>
      </c>
      <c r="E1364" s="13"/>
      <c r="F1364" s="13"/>
      <c r="G1364" s="48"/>
      <c r="H1364" s="48">
        <v>400</v>
      </c>
      <c r="I1364" s="251"/>
      <c r="J1364" s="260"/>
      <c r="K1364" s="258">
        <v>400</v>
      </c>
      <c r="L1364" s="151">
        <v>500</v>
      </c>
      <c r="M1364" s="103">
        <v>600</v>
      </c>
      <c r="N1364" s="65"/>
      <c r="O1364" s="45">
        <f t="shared" si="814"/>
        <v>0</v>
      </c>
      <c r="P1364" s="151">
        <v>500</v>
      </c>
      <c r="Q1364" s="103">
        <f t="shared" si="815"/>
        <v>500</v>
      </c>
      <c r="R1364" s="103">
        <f t="shared" si="816"/>
        <v>500</v>
      </c>
      <c r="S1364" s="151">
        <f t="shared" si="825"/>
        <v>300</v>
      </c>
      <c r="T1364" s="151">
        <f t="shared" si="829"/>
        <v>300</v>
      </c>
      <c r="U1364" s="151">
        <f t="shared" si="830"/>
        <v>300</v>
      </c>
      <c r="V1364" s="151">
        <f t="shared" si="831"/>
        <v>180</v>
      </c>
      <c r="W1364" s="151">
        <f t="shared" si="832"/>
        <v>180</v>
      </c>
      <c r="X1364" s="151">
        <f t="shared" si="832"/>
        <v>180</v>
      </c>
      <c r="Y1364" s="151">
        <f t="shared" si="833"/>
        <v>300</v>
      </c>
      <c r="Z1364" s="211" t="s">
        <v>108</v>
      </c>
      <c r="AA1364" s="206" t="s">
        <v>108</v>
      </c>
    </row>
    <row r="1365" spans="1:27" s="29" customFormat="1" ht="23.25" customHeight="1" x14ac:dyDescent="0.3">
      <c r="A1365" s="352">
        <v>20</v>
      </c>
      <c r="B1365" s="332" t="s">
        <v>3322</v>
      </c>
      <c r="C1365" s="206" t="s">
        <v>3323</v>
      </c>
      <c r="D1365" s="206" t="s">
        <v>3324</v>
      </c>
      <c r="E1365" s="13"/>
      <c r="F1365" s="13"/>
      <c r="G1365" s="48"/>
      <c r="H1365" s="48">
        <v>400</v>
      </c>
      <c r="I1365" s="251"/>
      <c r="J1365" s="260"/>
      <c r="K1365" s="258">
        <v>400</v>
      </c>
      <c r="L1365" s="151">
        <v>500</v>
      </c>
      <c r="M1365" s="103">
        <v>600</v>
      </c>
      <c r="N1365" s="65"/>
      <c r="O1365" s="45">
        <f t="shared" si="814"/>
        <v>0</v>
      </c>
      <c r="P1365" s="151">
        <v>500</v>
      </c>
      <c r="Q1365" s="103">
        <f t="shared" si="815"/>
        <v>500</v>
      </c>
      <c r="R1365" s="103">
        <f t="shared" si="816"/>
        <v>500</v>
      </c>
      <c r="S1365" s="151">
        <f t="shared" si="825"/>
        <v>300</v>
      </c>
      <c r="T1365" s="151">
        <f t="shared" si="829"/>
        <v>300</v>
      </c>
      <c r="U1365" s="151">
        <f t="shared" si="830"/>
        <v>300</v>
      </c>
      <c r="V1365" s="151">
        <f t="shared" si="831"/>
        <v>180</v>
      </c>
      <c r="W1365" s="151">
        <f t="shared" si="832"/>
        <v>180</v>
      </c>
      <c r="X1365" s="151">
        <f t="shared" si="832"/>
        <v>180</v>
      </c>
      <c r="Y1365" s="151">
        <f t="shared" si="833"/>
        <v>300</v>
      </c>
      <c r="Z1365" s="211" t="s">
        <v>108</v>
      </c>
      <c r="AA1365" s="206" t="s">
        <v>108</v>
      </c>
    </row>
    <row r="1366" spans="1:27" s="29" customFormat="1" ht="23.25" customHeight="1" x14ac:dyDescent="0.3">
      <c r="A1366" s="354"/>
      <c r="B1366" s="333"/>
      <c r="C1366" s="206" t="s">
        <v>3325</v>
      </c>
      <c r="D1366" s="206" t="s">
        <v>3326</v>
      </c>
      <c r="E1366" s="13"/>
      <c r="F1366" s="13"/>
      <c r="G1366" s="48"/>
      <c r="H1366" s="48">
        <v>350</v>
      </c>
      <c r="I1366" s="251"/>
      <c r="J1366" s="260"/>
      <c r="K1366" s="258">
        <v>400</v>
      </c>
      <c r="L1366" s="151">
        <v>500</v>
      </c>
      <c r="M1366" s="103">
        <v>600</v>
      </c>
      <c r="N1366" s="65"/>
      <c r="O1366" s="45">
        <f t="shared" si="814"/>
        <v>0</v>
      </c>
      <c r="P1366" s="151">
        <v>500</v>
      </c>
      <c r="Q1366" s="103">
        <f t="shared" si="815"/>
        <v>500</v>
      </c>
      <c r="R1366" s="103">
        <f t="shared" si="816"/>
        <v>500</v>
      </c>
      <c r="S1366" s="151">
        <f t="shared" si="825"/>
        <v>300</v>
      </c>
      <c r="T1366" s="151">
        <f t="shared" si="829"/>
        <v>300</v>
      </c>
      <c r="U1366" s="151">
        <f t="shared" si="830"/>
        <v>300</v>
      </c>
      <c r="V1366" s="151">
        <f t="shared" si="831"/>
        <v>180</v>
      </c>
      <c r="W1366" s="151">
        <f t="shared" si="832"/>
        <v>180</v>
      </c>
      <c r="X1366" s="151">
        <f t="shared" si="832"/>
        <v>180</v>
      </c>
      <c r="Y1366" s="151">
        <f t="shared" si="833"/>
        <v>300</v>
      </c>
      <c r="Z1366" s="211" t="s">
        <v>108</v>
      </c>
      <c r="AA1366" s="206" t="s">
        <v>108</v>
      </c>
    </row>
    <row r="1367" spans="1:27" s="29" customFormat="1" ht="27" customHeight="1" x14ac:dyDescent="0.3">
      <c r="A1367" s="213" t="s">
        <v>1777</v>
      </c>
      <c r="B1367" s="15" t="s">
        <v>1778</v>
      </c>
      <c r="C1367" s="15"/>
      <c r="D1367" s="15"/>
      <c r="E1367" s="17"/>
      <c r="F1367" s="28"/>
      <c r="G1367" s="48"/>
      <c r="H1367" s="48"/>
      <c r="I1367" s="251"/>
      <c r="J1367" s="260"/>
      <c r="K1367" s="258"/>
      <c r="L1367" s="151"/>
      <c r="M1367" s="103"/>
      <c r="N1367" s="65"/>
      <c r="O1367" s="45"/>
      <c r="P1367" s="151"/>
      <c r="Q1367" s="103"/>
      <c r="R1367" s="103"/>
      <c r="S1367" s="151"/>
      <c r="T1367" s="151"/>
      <c r="U1367" s="151"/>
      <c r="V1367" s="151"/>
      <c r="W1367" s="151"/>
      <c r="X1367" s="151"/>
      <c r="Y1367" s="151"/>
      <c r="Z1367" s="48"/>
      <c r="AA1367" s="206"/>
    </row>
    <row r="1368" spans="1:27" s="29" customFormat="1" x14ac:dyDescent="0.3">
      <c r="A1368" s="390">
        <v>1</v>
      </c>
      <c r="B1368" s="388" t="s">
        <v>9</v>
      </c>
      <c r="C1368" s="137" t="s">
        <v>1727</v>
      </c>
      <c r="D1368" s="137" t="s">
        <v>1779</v>
      </c>
      <c r="E1368" s="2">
        <v>400</v>
      </c>
      <c r="F1368" s="89">
        <v>1000</v>
      </c>
      <c r="G1368" s="251">
        <v>1260</v>
      </c>
      <c r="H1368" s="251"/>
      <c r="I1368" s="251">
        <v>2100</v>
      </c>
      <c r="J1368" s="260">
        <v>1</v>
      </c>
      <c r="K1368" s="258"/>
      <c r="L1368" s="151"/>
      <c r="M1368" s="103"/>
      <c r="N1368" s="65">
        <v>1</v>
      </c>
      <c r="O1368" s="45">
        <f t="shared" si="814"/>
        <v>1260</v>
      </c>
      <c r="P1368" s="151">
        <f>G1368</f>
        <v>1260</v>
      </c>
      <c r="Q1368" s="103">
        <f t="shared" si="815"/>
        <v>1260</v>
      </c>
      <c r="R1368" s="103">
        <f t="shared" si="816"/>
        <v>1260</v>
      </c>
      <c r="S1368" s="151">
        <f>O1368</f>
        <v>1260</v>
      </c>
      <c r="T1368" s="151">
        <f t="shared" ref="T1368:V1376" si="834">P1368</f>
        <v>1260</v>
      </c>
      <c r="U1368" s="151">
        <f t="shared" si="834"/>
        <v>1260</v>
      </c>
      <c r="V1368" s="151">
        <f t="shared" si="834"/>
        <v>1260</v>
      </c>
      <c r="W1368" s="151">
        <f t="shared" ref="W1368:W1376" si="835">S1368</f>
        <v>1260</v>
      </c>
      <c r="X1368" s="151">
        <f t="shared" ref="X1368:X1376" si="836">T1368</f>
        <v>1260</v>
      </c>
      <c r="Y1368" s="155" t="s">
        <v>2292</v>
      </c>
      <c r="Z1368" s="48" t="s">
        <v>2292</v>
      </c>
      <c r="AA1368" s="206"/>
    </row>
    <row r="1369" spans="1:27" s="29" customFormat="1" x14ac:dyDescent="0.3">
      <c r="A1369" s="391"/>
      <c r="B1369" s="389"/>
      <c r="C1369" s="137" t="s">
        <v>1779</v>
      </c>
      <c r="D1369" s="137" t="s">
        <v>1780</v>
      </c>
      <c r="E1369" s="2">
        <v>200</v>
      </c>
      <c r="F1369" s="89">
        <v>800</v>
      </c>
      <c r="G1369" s="251">
        <v>740</v>
      </c>
      <c r="H1369" s="251"/>
      <c r="I1369" s="251">
        <v>1300</v>
      </c>
      <c r="J1369" s="260">
        <v>1</v>
      </c>
      <c r="K1369" s="258"/>
      <c r="L1369" s="151"/>
      <c r="M1369" s="103"/>
      <c r="N1369" s="65">
        <v>1</v>
      </c>
      <c r="O1369" s="45">
        <f t="shared" si="814"/>
        <v>740</v>
      </c>
      <c r="P1369" s="151">
        <f t="shared" ref="P1369:P1391" si="837">G1369</f>
        <v>740</v>
      </c>
      <c r="Q1369" s="103">
        <f t="shared" si="815"/>
        <v>740</v>
      </c>
      <c r="R1369" s="103">
        <f t="shared" si="816"/>
        <v>740</v>
      </c>
      <c r="S1369" s="151">
        <f>O1369</f>
        <v>740</v>
      </c>
      <c r="T1369" s="151">
        <f t="shared" si="834"/>
        <v>740</v>
      </c>
      <c r="U1369" s="151">
        <f t="shared" si="834"/>
        <v>740</v>
      </c>
      <c r="V1369" s="151">
        <f t="shared" si="834"/>
        <v>740</v>
      </c>
      <c r="W1369" s="151">
        <f t="shared" si="835"/>
        <v>740</v>
      </c>
      <c r="X1369" s="151">
        <f t="shared" si="836"/>
        <v>740</v>
      </c>
      <c r="Y1369" s="155" t="s">
        <v>2292</v>
      </c>
      <c r="Z1369" s="48" t="s">
        <v>2292</v>
      </c>
      <c r="AA1369" s="206"/>
    </row>
    <row r="1370" spans="1:27" s="29" customFormat="1" x14ac:dyDescent="0.3">
      <c r="A1370" s="390">
        <v>2</v>
      </c>
      <c r="B1370" s="388" t="s">
        <v>1781</v>
      </c>
      <c r="C1370" s="137" t="s">
        <v>374</v>
      </c>
      <c r="D1370" s="137" t="s">
        <v>1083</v>
      </c>
      <c r="E1370" s="2">
        <v>150</v>
      </c>
      <c r="F1370" s="28">
        <v>700</v>
      </c>
      <c r="G1370" s="251">
        <v>700</v>
      </c>
      <c r="H1370" s="251"/>
      <c r="I1370" s="295">
        <v>1000</v>
      </c>
      <c r="J1370" s="260">
        <v>1</v>
      </c>
      <c r="K1370" s="258"/>
      <c r="L1370" s="151"/>
      <c r="M1370" s="103"/>
      <c r="N1370" s="65">
        <v>1</v>
      </c>
      <c r="O1370" s="45">
        <f t="shared" si="814"/>
        <v>700</v>
      </c>
      <c r="P1370" s="151">
        <f t="shared" si="837"/>
        <v>700</v>
      </c>
      <c r="Q1370" s="103">
        <f t="shared" si="815"/>
        <v>700</v>
      </c>
      <c r="R1370" s="103">
        <f t="shared" si="816"/>
        <v>700</v>
      </c>
      <c r="S1370" s="151">
        <f t="shared" ref="S1370:S1376" si="838">O1370</f>
        <v>700</v>
      </c>
      <c r="T1370" s="151">
        <f t="shared" si="834"/>
        <v>700</v>
      </c>
      <c r="U1370" s="151">
        <f t="shared" si="834"/>
        <v>700</v>
      </c>
      <c r="V1370" s="151">
        <f t="shared" si="834"/>
        <v>700</v>
      </c>
      <c r="W1370" s="151">
        <f t="shared" si="835"/>
        <v>700</v>
      </c>
      <c r="X1370" s="151">
        <f t="shared" si="836"/>
        <v>700</v>
      </c>
      <c r="Y1370" s="155" t="s">
        <v>2292</v>
      </c>
      <c r="Z1370" s="48" t="s">
        <v>2292</v>
      </c>
      <c r="AA1370" s="206"/>
    </row>
    <row r="1371" spans="1:27" s="29" customFormat="1" x14ac:dyDescent="0.3">
      <c r="A1371" s="391"/>
      <c r="B1371" s="389"/>
      <c r="C1371" s="137" t="s">
        <v>1083</v>
      </c>
      <c r="D1371" s="137" t="s">
        <v>1782</v>
      </c>
      <c r="E1371" s="2">
        <v>120</v>
      </c>
      <c r="F1371" s="28">
        <v>530</v>
      </c>
      <c r="G1371" s="251">
        <v>530</v>
      </c>
      <c r="H1371" s="251"/>
      <c r="I1371" s="295">
        <v>750</v>
      </c>
      <c r="J1371" s="260">
        <v>1</v>
      </c>
      <c r="K1371" s="258"/>
      <c r="L1371" s="151"/>
      <c r="M1371" s="103"/>
      <c r="N1371" s="65">
        <v>1</v>
      </c>
      <c r="O1371" s="45">
        <f t="shared" si="814"/>
        <v>530</v>
      </c>
      <c r="P1371" s="151">
        <f t="shared" si="837"/>
        <v>530</v>
      </c>
      <c r="Q1371" s="103">
        <f t="shared" si="815"/>
        <v>530</v>
      </c>
      <c r="R1371" s="103">
        <f t="shared" si="816"/>
        <v>530</v>
      </c>
      <c r="S1371" s="151">
        <f t="shared" si="838"/>
        <v>530</v>
      </c>
      <c r="T1371" s="151">
        <f t="shared" si="834"/>
        <v>530</v>
      </c>
      <c r="U1371" s="151">
        <f t="shared" si="834"/>
        <v>530</v>
      </c>
      <c r="V1371" s="151">
        <f t="shared" si="834"/>
        <v>530</v>
      </c>
      <c r="W1371" s="151">
        <f t="shared" si="835"/>
        <v>530</v>
      </c>
      <c r="X1371" s="151">
        <f t="shared" si="836"/>
        <v>530</v>
      </c>
      <c r="Y1371" s="155" t="s">
        <v>2292</v>
      </c>
      <c r="Z1371" s="48" t="s">
        <v>2292</v>
      </c>
      <c r="AA1371" s="206"/>
    </row>
    <row r="1372" spans="1:27" s="29" customFormat="1" x14ac:dyDescent="0.3">
      <c r="A1372" s="138">
        <v>3</v>
      </c>
      <c r="B1372" s="343" t="s">
        <v>1783</v>
      </c>
      <c r="C1372" s="344"/>
      <c r="D1372" s="345"/>
      <c r="E1372" s="2">
        <v>140</v>
      </c>
      <c r="F1372" s="28">
        <v>280</v>
      </c>
      <c r="G1372" s="48">
        <v>150</v>
      </c>
      <c r="H1372" s="48"/>
      <c r="I1372" s="295">
        <v>340</v>
      </c>
      <c r="J1372" s="260">
        <v>1</v>
      </c>
      <c r="K1372" s="258"/>
      <c r="L1372" s="151"/>
      <c r="M1372" s="103"/>
      <c r="N1372" s="65">
        <v>1</v>
      </c>
      <c r="O1372" s="45">
        <f t="shared" si="814"/>
        <v>150</v>
      </c>
      <c r="P1372" s="151">
        <f t="shared" si="837"/>
        <v>150</v>
      </c>
      <c r="Q1372" s="103">
        <f t="shared" si="815"/>
        <v>150</v>
      </c>
      <c r="R1372" s="103">
        <f t="shared" si="816"/>
        <v>150</v>
      </c>
      <c r="S1372" s="151">
        <f t="shared" si="838"/>
        <v>150</v>
      </c>
      <c r="T1372" s="151">
        <f t="shared" si="834"/>
        <v>150</v>
      </c>
      <c r="U1372" s="151">
        <f t="shared" si="834"/>
        <v>150</v>
      </c>
      <c r="V1372" s="151">
        <f t="shared" si="834"/>
        <v>150</v>
      </c>
      <c r="W1372" s="151">
        <f t="shared" si="835"/>
        <v>150</v>
      </c>
      <c r="X1372" s="151">
        <f t="shared" si="836"/>
        <v>150</v>
      </c>
      <c r="Y1372" s="155" t="s">
        <v>2292</v>
      </c>
      <c r="Z1372" s="48" t="s">
        <v>2292</v>
      </c>
      <c r="AA1372" s="206"/>
    </row>
    <row r="1373" spans="1:27" s="29" customFormat="1" ht="18.75" customHeight="1" x14ac:dyDescent="0.3">
      <c r="A1373" s="138">
        <v>4</v>
      </c>
      <c r="B1373" s="343" t="s">
        <v>1784</v>
      </c>
      <c r="C1373" s="344"/>
      <c r="D1373" s="345"/>
      <c r="E1373" s="13">
        <v>80</v>
      </c>
      <c r="F1373" s="28">
        <v>400</v>
      </c>
      <c r="G1373" s="48">
        <v>150</v>
      </c>
      <c r="H1373" s="48"/>
      <c r="I1373" s="295">
        <v>550</v>
      </c>
      <c r="J1373" s="260">
        <v>1</v>
      </c>
      <c r="K1373" s="258"/>
      <c r="L1373" s="151"/>
      <c r="M1373" s="103"/>
      <c r="N1373" s="65">
        <v>1</v>
      </c>
      <c r="O1373" s="45">
        <f t="shared" si="814"/>
        <v>150</v>
      </c>
      <c r="P1373" s="151">
        <f t="shared" si="837"/>
        <v>150</v>
      </c>
      <c r="Q1373" s="103">
        <f t="shared" si="815"/>
        <v>150</v>
      </c>
      <c r="R1373" s="103">
        <f t="shared" si="816"/>
        <v>150</v>
      </c>
      <c r="S1373" s="151">
        <f t="shared" si="838"/>
        <v>150</v>
      </c>
      <c r="T1373" s="151">
        <f t="shared" si="834"/>
        <v>150</v>
      </c>
      <c r="U1373" s="151">
        <f t="shared" si="834"/>
        <v>150</v>
      </c>
      <c r="V1373" s="151">
        <f t="shared" si="834"/>
        <v>150</v>
      </c>
      <c r="W1373" s="151">
        <f t="shared" si="835"/>
        <v>150</v>
      </c>
      <c r="X1373" s="151">
        <f t="shared" si="836"/>
        <v>150</v>
      </c>
      <c r="Y1373" s="155" t="s">
        <v>2292</v>
      </c>
      <c r="Z1373" s="48" t="s">
        <v>2292</v>
      </c>
      <c r="AA1373" s="206"/>
    </row>
    <row r="1374" spans="1:27" s="29" customFormat="1" x14ac:dyDescent="0.3">
      <c r="A1374" s="138">
        <v>5</v>
      </c>
      <c r="B1374" s="343" t="s">
        <v>1785</v>
      </c>
      <c r="C1374" s="344"/>
      <c r="D1374" s="345"/>
      <c r="E1374" s="13"/>
      <c r="F1374" s="28">
        <v>220</v>
      </c>
      <c r="G1374" s="48">
        <v>100</v>
      </c>
      <c r="H1374" s="48"/>
      <c r="I1374" s="295">
        <v>320</v>
      </c>
      <c r="J1374" s="260">
        <v>1</v>
      </c>
      <c r="K1374" s="258"/>
      <c r="L1374" s="151"/>
      <c r="M1374" s="103"/>
      <c r="N1374" s="65">
        <v>1</v>
      </c>
      <c r="O1374" s="45">
        <f t="shared" si="814"/>
        <v>100</v>
      </c>
      <c r="P1374" s="151">
        <f t="shared" si="837"/>
        <v>100</v>
      </c>
      <c r="Q1374" s="103">
        <f t="shared" si="815"/>
        <v>100</v>
      </c>
      <c r="R1374" s="103">
        <f t="shared" si="816"/>
        <v>100</v>
      </c>
      <c r="S1374" s="151">
        <f t="shared" si="838"/>
        <v>100</v>
      </c>
      <c r="T1374" s="151">
        <f t="shared" si="834"/>
        <v>100</v>
      </c>
      <c r="U1374" s="151">
        <f t="shared" si="834"/>
        <v>100</v>
      </c>
      <c r="V1374" s="151">
        <f t="shared" si="834"/>
        <v>100</v>
      </c>
      <c r="W1374" s="151">
        <f t="shared" si="835"/>
        <v>100</v>
      </c>
      <c r="X1374" s="151">
        <f t="shared" si="836"/>
        <v>100</v>
      </c>
      <c r="Y1374" s="155" t="s">
        <v>2292</v>
      </c>
      <c r="Z1374" s="48" t="s">
        <v>2292</v>
      </c>
      <c r="AA1374" s="206"/>
    </row>
    <row r="1375" spans="1:27" s="29" customFormat="1" ht="18.75" customHeight="1" x14ac:dyDescent="0.3">
      <c r="A1375" s="138">
        <v>6</v>
      </c>
      <c r="B1375" s="343" t="s">
        <v>2671</v>
      </c>
      <c r="C1375" s="344"/>
      <c r="D1375" s="345"/>
      <c r="E1375" s="13"/>
      <c r="F1375" s="28">
        <v>250</v>
      </c>
      <c r="G1375" s="48">
        <v>100</v>
      </c>
      <c r="H1375" s="48"/>
      <c r="I1375" s="295">
        <v>350</v>
      </c>
      <c r="J1375" s="260">
        <v>1</v>
      </c>
      <c r="K1375" s="258"/>
      <c r="L1375" s="151"/>
      <c r="M1375" s="103"/>
      <c r="N1375" s="65">
        <v>1</v>
      </c>
      <c r="O1375" s="45">
        <f t="shared" si="814"/>
        <v>100</v>
      </c>
      <c r="P1375" s="151">
        <f t="shared" si="837"/>
        <v>100</v>
      </c>
      <c r="Q1375" s="103">
        <f t="shared" si="815"/>
        <v>100</v>
      </c>
      <c r="R1375" s="103">
        <f t="shared" si="816"/>
        <v>100</v>
      </c>
      <c r="S1375" s="151">
        <f t="shared" si="838"/>
        <v>100</v>
      </c>
      <c r="T1375" s="151">
        <f t="shared" si="834"/>
        <v>100</v>
      </c>
      <c r="U1375" s="151">
        <f t="shared" si="834"/>
        <v>100</v>
      </c>
      <c r="V1375" s="151">
        <f t="shared" si="834"/>
        <v>100</v>
      </c>
      <c r="W1375" s="151">
        <f t="shared" si="835"/>
        <v>100</v>
      </c>
      <c r="X1375" s="151">
        <f t="shared" si="836"/>
        <v>100</v>
      </c>
      <c r="Y1375" s="155" t="s">
        <v>2292</v>
      </c>
      <c r="Z1375" s="48" t="s">
        <v>2292</v>
      </c>
      <c r="AA1375" s="206"/>
    </row>
    <row r="1376" spans="1:27" s="29" customFormat="1" ht="18.75" customHeight="1" x14ac:dyDescent="0.3">
      <c r="A1376" s="138">
        <v>7</v>
      </c>
      <c r="B1376" s="343" t="s">
        <v>41</v>
      </c>
      <c r="C1376" s="344"/>
      <c r="D1376" s="345"/>
      <c r="E1376" s="13">
        <v>70</v>
      </c>
      <c r="F1376" s="28">
        <v>140</v>
      </c>
      <c r="G1376" s="48">
        <v>70</v>
      </c>
      <c r="H1376" s="48"/>
      <c r="I1376" s="295">
        <v>170</v>
      </c>
      <c r="J1376" s="260">
        <v>1</v>
      </c>
      <c r="K1376" s="258"/>
      <c r="L1376" s="151"/>
      <c r="M1376" s="103"/>
      <c r="N1376" s="65">
        <v>1</v>
      </c>
      <c r="O1376" s="45">
        <f t="shared" si="814"/>
        <v>70</v>
      </c>
      <c r="P1376" s="151">
        <f t="shared" si="837"/>
        <v>70</v>
      </c>
      <c r="Q1376" s="103">
        <f t="shared" si="815"/>
        <v>70</v>
      </c>
      <c r="R1376" s="103">
        <f t="shared" si="816"/>
        <v>70</v>
      </c>
      <c r="S1376" s="151">
        <f t="shared" si="838"/>
        <v>70</v>
      </c>
      <c r="T1376" s="151">
        <f t="shared" si="834"/>
        <v>70</v>
      </c>
      <c r="U1376" s="151">
        <f t="shared" si="834"/>
        <v>70</v>
      </c>
      <c r="V1376" s="151">
        <f t="shared" si="834"/>
        <v>70</v>
      </c>
      <c r="W1376" s="151">
        <f t="shared" si="835"/>
        <v>70</v>
      </c>
      <c r="X1376" s="151">
        <f t="shared" si="836"/>
        <v>70</v>
      </c>
      <c r="Y1376" s="155" t="s">
        <v>2292</v>
      </c>
      <c r="Z1376" s="48" t="s">
        <v>2292</v>
      </c>
      <c r="AA1376" s="206"/>
    </row>
    <row r="1377" spans="1:27" s="29" customFormat="1" ht="27" customHeight="1" x14ac:dyDescent="0.3">
      <c r="A1377" s="213" t="s">
        <v>1786</v>
      </c>
      <c r="B1377" s="15" t="s">
        <v>1787</v>
      </c>
      <c r="C1377" s="15"/>
      <c r="D1377" s="15"/>
      <c r="E1377" s="17"/>
      <c r="F1377" s="28"/>
      <c r="G1377" s="48"/>
      <c r="H1377" s="48"/>
      <c r="I1377" s="251"/>
      <c r="J1377" s="315"/>
      <c r="K1377" s="258"/>
      <c r="L1377" s="151"/>
      <c r="M1377" s="103"/>
      <c r="N1377" s="315"/>
      <c r="O1377" s="45"/>
      <c r="P1377" s="151"/>
      <c r="Q1377" s="103"/>
      <c r="R1377" s="103"/>
      <c r="S1377" s="151"/>
      <c r="T1377" s="151"/>
      <c r="U1377" s="151"/>
      <c r="V1377" s="151"/>
      <c r="W1377" s="151"/>
      <c r="X1377" s="151"/>
      <c r="Y1377" s="151"/>
      <c r="Z1377" s="48"/>
      <c r="AA1377" s="206"/>
    </row>
    <row r="1378" spans="1:27" s="29" customFormat="1" x14ac:dyDescent="0.3">
      <c r="A1378" s="325">
        <v>1</v>
      </c>
      <c r="B1378" s="332" t="s">
        <v>1788</v>
      </c>
      <c r="C1378" s="206" t="s">
        <v>1789</v>
      </c>
      <c r="D1378" s="206" t="s">
        <v>1790</v>
      </c>
      <c r="E1378" s="2">
        <v>150</v>
      </c>
      <c r="F1378" s="28">
        <v>180</v>
      </c>
      <c r="G1378" s="48">
        <v>180</v>
      </c>
      <c r="H1378" s="48"/>
      <c r="I1378" s="251">
        <v>200</v>
      </c>
      <c r="J1378" s="260">
        <v>1</v>
      </c>
      <c r="K1378" s="258"/>
      <c r="L1378" s="151"/>
      <c r="M1378" s="103"/>
      <c r="N1378" s="65">
        <v>1</v>
      </c>
      <c r="O1378" s="45">
        <f t="shared" ref="O1378:O1440" si="839">G1378*N1378</f>
        <v>180</v>
      </c>
      <c r="P1378" s="151">
        <f t="shared" si="837"/>
        <v>180</v>
      </c>
      <c r="Q1378" s="103">
        <f t="shared" ref="Q1378:Q1440" si="840">P1378</f>
        <v>180</v>
      </c>
      <c r="R1378" s="103">
        <f t="shared" ref="R1378:R1440" si="841">P1378</f>
        <v>180</v>
      </c>
      <c r="S1378" s="151">
        <f>O1378</f>
        <v>180</v>
      </c>
      <c r="T1378" s="151">
        <f t="shared" ref="T1378:V1381" si="842">P1378</f>
        <v>180</v>
      </c>
      <c r="U1378" s="151">
        <f t="shared" si="842"/>
        <v>180</v>
      </c>
      <c r="V1378" s="151">
        <f t="shared" si="842"/>
        <v>180</v>
      </c>
      <c r="W1378" s="151">
        <f t="shared" ref="W1378:X1381" si="843">S1378</f>
        <v>180</v>
      </c>
      <c r="X1378" s="151">
        <f t="shared" si="843"/>
        <v>180</v>
      </c>
      <c r="Y1378" s="155" t="s">
        <v>2292</v>
      </c>
      <c r="Z1378" s="48" t="s">
        <v>2292</v>
      </c>
      <c r="AA1378" s="206"/>
    </row>
    <row r="1379" spans="1:27" s="29" customFormat="1" x14ac:dyDescent="0.3">
      <c r="A1379" s="335"/>
      <c r="B1379" s="334"/>
      <c r="C1379" s="206" t="s">
        <v>1790</v>
      </c>
      <c r="D1379" s="206" t="s">
        <v>1791</v>
      </c>
      <c r="E1379" s="2">
        <v>120</v>
      </c>
      <c r="F1379" s="28">
        <v>300</v>
      </c>
      <c r="G1379" s="48">
        <v>300</v>
      </c>
      <c r="H1379" s="48"/>
      <c r="I1379" s="251">
        <v>400</v>
      </c>
      <c r="J1379" s="260">
        <v>1</v>
      </c>
      <c r="K1379" s="258"/>
      <c r="L1379" s="151"/>
      <c r="M1379" s="103"/>
      <c r="N1379" s="65">
        <v>1</v>
      </c>
      <c r="O1379" s="45">
        <f t="shared" si="839"/>
        <v>300</v>
      </c>
      <c r="P1379" s="151">
        <f t="shared" si="837"/>
        <v>300</v>
      </c>
      <c r="Q1379" s="103">
        <f t="shared" si="840"/>
        <v>300</v>
      </c>
      <c r="R1379" s="103">
        <f t="shared" si="841"/>
        <v>300</v>
      </c>
      <c r="S1379" s="151">
        <f t="shared" ref="S1379:S1381" si="844">O1379</f>
        <v>300</v>
      </c>
      <c r="T1379" s="151">
        <f t="shared" si="842"/>
        <v>300</v>
      </c>
      <c r="U1379" s="151">
        <f t="shared" si="842"/>
        <v>300</v>
      </c>
      <c r="V1379" s="151">
        <f t="shared" si="842"/>
        <v>300</v>
      </c>
      <c r="W1379" s="151">
        <f t="shared" si="843"/>
        <v>300</v>
      </c>
      <c r="X1379" s="151">
        <f t="shared" si="843"/>
        <v>300</v>
      </c>
      <c r="Y1379" s="155" t="s">
        <v>2292</v>
      </c>
      <c r="Z1379" s="48" t="s">
        <v>2292</v>
      </c>
      <c r="AA1379" s="206"/>
    </row>
    <row r="1380" spans="1:27" s="29" customFormat="1" x14ac:dyDescent="0.3">
      <c r="A1380" s="335"/>
      <c r="B1380" s="334"/>
      <c r="C1380" s="206" t="s">
        <v>1791</v>
      </c>
      <c r="D1380" s="206" t="s">
        <v>1792</v>
      </c>
      <c r="E1380" s="2">
        <v>280</v>
      </c>
      <c r="F1380" s="28">
        <v>420</v>
      </c>
      <c r="G1380" s="48">
        <v>420</v>
      </c>
      <c r="H1380" s="48"/>
      <c r="I1380" s="251">
        <v>600</v>
      </c>
      <c r="J1380" s="260">
        <v>1</v>
      </c>
      <c r="K1380" s="258"/>
      <c r="L1380" s="151"/>
      <c r="M1380" s="103"/>
      <c r="N1380" s="65">
        <v>1</v>
      </c>
      <c r="O1380" s="45">
        <f t="shared" si="839"/>
        <v>420</v>
      </c>
      <c r="P1380" s="151">
        <f t="shared" si="837"/>
        <v>420</v>
      </c>
      <c r="Q1380" s="103">
        <f t="shared" si="840"/>
        <v>420</v>
      </c>
      <c r="R1380" s="103">
        <f t="shared" si="841"/>
        <v>420</v>
      </c>
      <c r="S1380" s="151">
        <f t="shared" si="844"/>
        <v>420</v>
      </c>
      <c r="T1380" s="151">
        <f t="shared" si="842"/>
        <v>420</v>
      </c>
      <c r="U1380" s="151">
        <f t="shared" si="842"/>
        <v>420</v>
      </c>
      <c r="V1380" s="151">
        <f t="shared" si="842"/>
        <v>420</v>
      </c>
      <c r="W1380" s="151">
        <f t="shared" si="843"/>
        <v>420</v>
      </c>
      <c r="X1380" s="151">
        <f t="shared" si="843"/>
        <v>420</v>
      </c>
      <c r="Y1380" s="155" t="s">
        <v>2292</v>
      </c>
      <c r="Z1380" s="48" t="s">
        <v>2292</v>
      </c>
      <c r="AA1380" s="206"/>
    </row>
    <row r="1381" spans="1:27" s="29" customFormat="1" x14ac:dyDescent="0.3">
      <c r="A1381" s="326"/>
      <c r="B1381" s="333"/>
      <c r="C1381" s="206" t="s">
        <v>1792</v>
      </c>
      <c r="D1381" s="206" t="s">
        <v>1793</v>
      </c>
      <c r="E1381" s="2">
        <v>190</v>
      </c>
      <c r="F1381" s="28">
        <v>380</v>
      </c>
      <c r="G1381" s="48">
        <v>380</v>
      </c>
      <c r="H1381" s="48"/>
      <c r="I1381" s="251">
        <v>500</v>
      </c>
      <c r="J1381" s="260">
        <v>1</v>
      </c>
      <c r="K1381" s="258"/>
      <c r="L1381" s="151"/>
      <c r="M1381" s="103"/>
      <c r="N1381" s="65">
        <v>1</v>
      </c>
      <c r="O1381" s="45">
        <f t="shared" si="839"/>
        <v>380</v>
      </c>
      <c r="P1381" s="151">
        <f t="shared" si="837"/>
        <v>380</v>
      </c>
      <c r="Q1381" s="103">
        <f t="shared" si="840"/>
        <v>380</v>
      </c>
      <c r="R1381" s="103">
        <f t="shared" si="841"/>
        <v>380</v>
      </c>
      <c r="S1381" s="151">
        <f t="shared" si="844"/>
        <v>380</v>
      </c>
      <c r="T1381" s="151">
        <f t="shared" si="842"/>
        <v>380</v>
      </c>
      <c r="U1381" s="151">
        <f t="shared" si="842"/>
        <v>380</v>
      </c>
      <c r="V1381" s="151">
        <f t="shared" si="842"/>
        <v>380</v>
      </c>
      <c r="W1381" s="151">
        <f t="shared" si="843"/>
        <v>380</v>
      </c>
      <c r="X1381" s="151">
        <f t="shared" si="843"/>
        <v>380</v>
      </c>
      <c r="Y1381" s="155" t="s">
        <v>2292</v>
      </c>
      <c r="Z1381" s="48" t="s">
        <v>2292</v>
      </c>
      <c r="AA1381" s="206"/>
    </row>
    <row r="1382" spans="1:27" s="29" customFormat="1" x14ac:dyDescent="0.3">
      <c r="A1382" s="325">
        <v>2</v>
      </c>
      <c r="B1382" s="332" t="s">
        <v>1635</v>
      </c>
      <c r="C1382" s="206" t="s">
        <v>1794</v>
      </c>
      <c r="D1382" s="206" t="s">
        <v>1795</v>
      </c>
      <c r="E1382" s="2">
        <v>170</v>
      </c>
      <c r="F1382" s="28">
        <v>306</v>
      </c>
      <c r="G1382" s="48">
        <v>310</v>
      </c>
      <c r="H1382" s="48"/>
      <c r="I1382" s="251">
        <v>400</v>
      </c>
      <c r="J1382" s="260">
        <v>1.2</v>
      </c>
      <c r="K1382" s="258"/>
      <c r="L1382" s="151"/>
      <c r="M1382" s="103"/>
      <c r="N1382" s="65">
        <v>1.2</v>
      </c>
      <c r="O1382" s="45">
        <f t="shared" si="839"/>
        <v>372</v>
      </c>
      <c r="P1382" s="151">
        <f>P1383-G1383+G1382</f>
        <v>1110</v>
      </c>
      <c r="Q1382" s="103">
        <f t="shared" si="840"/>
        <v>1110</v>
      </c>
      <c r="R1382" s="103">
        <f t="shared" si="841"/>
        <v>1110</v>
      </c>
      <c r="S1382" s="151">
        <f>P1382*0.6</f>
        <v>666</v>
      </c>
      <c r="T1382" s="151">
        <f t="shared" ref="T1382:V1386" si="845">Q1382*0.6</f>
        <v>666</v>
      </c>
      <c r="U1382" s="151">
        <f t="shared" si="845"/>
        <v>666</v>
      </c>
      <c r="V1382" s="151">
        <f t="shared" si="845"/>
        <v>399.59999999999997</v>
      </c>
      <c r="W1382" s="151">
        <f t="shared" ref="W1382:X1386" si="846">T1382*0.6</f>
        <v>399.59999999999997</v>
      </c>
      <c r="X1382" s="151">
        <f t="shared" si="846"/>
        <v>399.59999999999997</v>
      </c>
      <c r="Y1382" s="151">
        <f>S1382</f>
        <v>666</v>
      </c>
      <c r="Z1382" s="48" t="s">
        <v>3341</v>
      </c>
      <c r="AA1382" s="206"/>
    </row>
    <row r="1383" spans="1:27" s="29" customFormat="1" x14ac:dyDescent="0.3">
      <c r="A1383" s="335"/>
      <c r="B1383" s="334"/>
      <c r="C1383" s="206" t="s">
        <v>1795</v>
      </c>
      <c r="D1383" s="206" t="s">
        <v>1796</v>
      </c>
      <c r="E1383" s="2">
        <v>170</v>
      </c>
      <c r="F1383" s="28">
        <v>700</v>
      </c>
      <c r="G1383" s="48">
        <v>500</v>
      </c>
      <c r="H1383" s="48"/>
      <c r="I1383" s="251">
        <v>1000</v>
      </c>
      <c r="J1383" s="260">
        <v>1.3</v>
      </c>
      <c r="K1383" s="258">
        <v>1040</v>
      </c>
      <c r="L1383" s="151">
        <v>1300</v>
      </c>
      <c r="M1383" s="103">
        <v>1560</v>
      </c>
      <c r="N1383" s="65">
        <v>1.3</v>
      </c>
      <c r="O1383" s="45">
        <f t="shared" si="839"/>
        <v>650</v>
      </c>
      <c r="P1383" s="151">
        <v>1300</v>
      </c>
      <c r="Q1383" s="103">
        <f t="shared" si="840"/>
        <v>1300</v>
      </c>
      <c r="R1383" s="103">
        <f t="shared" si="841"/>
        <v>1300</v>
      </c>
      <c r="S1383" s="151">
        <f t="shared" ref="S1383:S1386" si="847">P1383*0.6</f>
        <v>780</v>
      </c>
      <c r="T1383" s="151">
        <f t="shared" si="845"/>
        <v>780</v>
      </c>
      <c r="U1383" s="151">
        <f t="shared" si="845"/>
        <v>780</v>
      </c>
      <c r="V1383" s="151">
        <f t="shared" si="845"/>
        <v>468</v>
      </c>
      <c r="W1383" s="151">
        <f t="shared" si="846"/>
        <v>468</v>
      </c>
      <c r="X1383" s="151">
        <f t="shared" si="846"/>
        <v>468</v>
      </c>
      <c r="Y1383" s="151">
        <f t="shared" ref="Y1383:Y1386" si="848">S1383</f>
        <v>780</v>
      </c>
      <c r="Z1383" s="48" t="s">
        <v>3341</v>
      </c>
      <c r="AA1383" s="206"/>
    </row>
    <row r="1384" spans="1:27" s="29" customFormat="1" x14ac:dyDescent="0.3">
      <c r="A1384" s="335"/>
      <c r="B1384" s="334"/>
      <c r="C1384" s="206" t="s">
        <v>1797</v>
      </c>
      <c r="D1384" s="206" t="s">
        <v>1798</v>
      </c>
      <c r="E1384" s="2">
        <v>140</v>
      </c>
      <c r="F1384" s="28">
        <v>280</v>
      </c>
      <c r="G1384" s="48">
        <v>280</v>
      </c>
      <c r="H1384" s="48"/>
      <c r="I1384" s="251">
        <v>300</v>
      </c>
      <c r="J1384" s="260">
        <v>1</v>
      </c>
      <c r="K1384" s="258"/>
      <c r="L1384" s="151"/>
      <c r="M1384" s="103"/>
      <c r="N1384" s="65">
        <v>1</v>
      </c>
      <c r="O1384" s="45">
        <f t="shared" si="839"/>
        <v>280</v>
      </c>
      <c r="P1384" s="151">
        <f>P1383-G1383+G1384</f>
        <v>1080</v>
      </c>
      <c r="Q1384" s="103">
        <f t="shared" si="840"/>
        <v>1080</v>
      </c>
      <c r="R1384" s="103">
        <f t="shared" si="841"/>
        <v>1080</v>
      </c>
      <c r="S1384" s="151">
        <f t="shared" si="847"/>
        <v>648</v>
      </c>
      <c r="T1384" s="151">
        <f t="shared" si="845"/>
        <v>648</v>
      </c>
      <c r="U1384" s="151">
        <f t="shared" si="845"/>
        <v>648</v>
      </c>
      <c r="V1384" s="151">
        <f t="shared" si="845"/>
        <v>388.8</v>
      </c>
      <c r="W1384" s="151">
        <f t="shared" si="846"/>
        <v>388.8</v>
      </c>
      <c r="X1384" s="151">
        <f t="shared" si="846"/>
        <v>388.8</v>
      </c>
      <c r="Y1384" s="151">
        <f t="shared" si="848"/>
        <v>648</v>
      </c>
      <c r="Z1384" s="48" t="s">
        <v>3341</v>
      </c>
      <c r="AA1384" s="206"/>
    </row>
    <row r="1385" spans="1:27" s="29" customFormat="1" x14ac:dyDescent="0.3">
      <c r="A1385" s="335"/>
      <c r="B1385" s="334"/>
      <c r="C1385" s="206" t="s">
        <v>1796</v>
      </c>
      <c r="D1385" s="206" t="s">
        <v>1799</v>
      </c>
      <c r="E1385" s="2">
        <v>130</v>
      </c>
      <c r="F1385" s="28">
        <v>280</v>
      </c>
      <c r="G1385" s="48">
        <v>260</v>
      </c>
      <c r="H1385" s="48"/>
      <c r="I1385" s="251">
        <v>400</v>
      </c>
      <c r="J1385" s="260">
        <v>1</v>
      </c>
      <c r="K1385" s="258"/>
      <c r="L1385" s="151"/>
      <c r="M1385" s="103"/>
      <c r="N1385" s="65">
        <v>1</v>
      </c>
      <c r="O1385" s="45">
        <f t="shared" si="839"/>
        <v>260</v>
      </c>
      <c r="P1385" s="151">
        <f>P1383-G1383+G1385</f>
        <v>1060</v>
      </c>
      <c r="Q1385" s="103">
        <f t="shared" si="840"/>
        <v>1060</v>
      </c>
      <c r="R1385" s="103">
        <f t="shared" si="841"/>
        <v>1060</v>
      </c>
      <c r="S1385" s="151">
        <f t="shared" si="847"/>
        <v>636</v>
      </c>
      <c r="T1385" s="151">
        <f t="shared" si="845"/>
        <v>636</v>
      </c>
      <c r="U1385" s="151">
        <f t="shared" si="845"/>
        <v>636</v>
      </c>
      <c r="V1385" s="151">
        <f t="shared" si="845"/>
        <v>381.59999999999997</v>
      </c>
      <c r="W1385" s="151">
        <f t="shared" si="846"/>
        <v>381.59999999999997</v>
      </c>
      <c r="X1385" s="151">
        <f t="shared" si="846"/>
        <v>381.59999999999997</v>
      </c>
      <c r="Y1385" s="151">
        <f t="shared" si="848"/>
        <v>636</v>
      </c>
      <c r="Z1385" s="48" t="s">
        <v>3341</v>
      </c>
      <c r="AA1385" s="206"/>
    </row>
    <row r="1386" spans="1:27" s="29" customFormat="1" x14ac:dyDescent="0.3">
      <c r="A1386" s="326"/>
      <c r="B1386" s="333"/>
      <c r="C1386" s="206" t="s">
        <v>1799</v>
      </c>
      <c r="D1386" s="206" t="s">
        <v>1800</v>
      </c>
      <c r="E1386" s="2">
        <v>100</v>
      </c>
      <c r="F1386" s="28">
        <v>200</v>
      </c>
      <c r="G1386" s="48">
        <v>200</v>
      </c>
      <c r="H1386" s="48"/>
      <c r="I1386" s="251">
        <v>200</v>
      </c>
      <c r="J1386" s="260">
        <v>1</v>
      </c>
      <c r="K1386" s="258"/>
      <c r="L1386" s="151"/>
      <c r="M1386" s="103"/>
      <c r="N1386" s="65">
        <v>1</v>
      </c>
      <c r="O1386" s="45">
        <f t="shared" si="839"/>
        <v>200</v>
      </c>
      <c r="P1386" s="151">
        <f>P1383-G1383+G1386</f>
        <v>1000</v>
      </c>
      <c r="Q1386" s="103">
        <f t="shared" si="840"/>
        <v>1000</v>
      </c>
      <c r="R1386" s="103">
        <f t="shared" si="841"/>
        <v>1000</v>
      </c>
      <c r="S1386" s="151">
        <f t="shared" si="847"/>
        <v>600</v>
      </c>
      <c r="T1386" s="151">
        <f t="shared" si="845"/>
        <v>600</v>
      </c>
      <c r="U1386" s="151">
        <f t="shared" si="845"/>
        <v>600</v>
      </c>
      <c r="V1386" s="151">
        <f t="shared" si="845"/>
        <v>360</v>
      </c>
      <c r="W1386" s="151">
        <f t="shared" si="846"/>
        <v>360</v>
      </c>
      <c r="X1386" s="151">
        <f t="shared" si="846"/>
        <v>360</v>
      </c>
      <c r="Y1386" s="151">
        <f t="shared" si="848"/>
        <v>600</v>
      </c>
      <c r="Z1386" s="48" t="s">
        <v>3341</v>
      </c>
      <c r="AA1386" s="206"/>
    </row>
    <row r="1387" spans="1:27" s="29" customFormat="1" ht="18.75" customHeight="1" x14ac:dyDescent="0.3">
      <c r="A1387" s="325">
        <v>3</v>
      </c>
      <c r="B1387" s="332" t="s">
        <v>1801</v>
      </c>
      <c r="C1387" s="206" t="s">
        <v>1802</v>
      </c>
      <c r="D1387" s="206" t="s">
        <v>1803</v>
      </c>
      <c r="E1387" s="2">
        <v>90</v>
      </c>
      <c r="F1387" s="28">
        <v>270</v>
      </c>
      <c r="G1387" s="48">
        <v>270</v>
      </c>
      <c r="H1387" s="48"/>
      <c r="I1387" s="251">
        <v>300</v>
      </c>
      <c r="J1387" s="260">
        <v>1</v>
      </c>
      <c r="K1387" s="258"/>
      <c r="L1387" s="151"/>
      <c r="M1387" s="103"/>
      <c r="N1387" s="65">
        <v>1</v>
      </c>
      <c r="O1387" s="45">
        <f t="shared" si="839"/>
        <v>270</v>
      </c>
      <c r="P1387" s="151">
        <f t="shared" si="837"/>
        <v>270</v>
      </c>
      <c r="Q1387" s="103">
        <f t="shared" si="840"/>
        <v>270</v>
      </c>
      <c r="R1387" s="103">
        <f t="shared" si="841"/>
        <v>270</v>
      </c>
      <c r="S1387" s="151">
        <f>O1387</f>
        <v>270</v>
      </c>
      <c r="T1387" s="151">
        <f t="shared" ref="T1387:V1391" si="849">P1387</f>
        <v>270</v>
      </c>
      <c r="U1387" s="151">
        <f t="shared" si="849"/>
        <v>270</v>
      </c>
      <c r="V1387" s="151">
        <f t="shared" si="849"/>
        <v>270</v>
      </c>
      <c r="W1387" s="151">
        <f t="shared" ref="W1387:X1391" si="850">S1387</f>
        <v>270</v>
      </c>
      <c r="X1387" s="151">
        <f t="shared" si="850"/>
        <v>270</v>
      </c>
      <c r="Y1387" s="155" t="s">
        <v>2292</v>
      </c>
      <c r="Z1387" s="48" t="s">
        <v>2292</v>
      </c>
      <c r="AA1387" s="206"/>
    </row>
    <row r="1388" spans="1:27" s="29" customFormat="1" x14ac:dyDescent="0.3">
      <c r="A1388" s="326"/>
      <c r="B1388" s="333"/>
      <c r="C1388" s="206" t="s">
        <v>1803</v>
      </c>
      <c r="D1388" s="206" t="s">
        <v>21</v>
      </c>
      <c r="E1388" s="2">
        <v>80</v>
      </c>
      <c r="F1388" s="28">
        <v>160</v>
      </c>
      <c r="G1388" s="48">
        <v>160</v>
      </c>
      <c r="H1388" s="48"/>
      <c r="I1388" s="251">
        <v>200</v>
      </c>
      <c r="J1388" s="260">
        <v>1</v>
      </c>
      <c r="K1388" s="258"/>
      <c r="L1388" s="151"/>
      <c r="M1388" s="103"/>
      <c r="N1388" s="65">
        <v>1</v>
      </c>
      <c r="O1388" s="45">
        <f t="shared" si="839"/>
        <v>160</v>
      </c>
      <c r="P1388" s="151">
        <f t="shared" si="837"/>
        <v>160</v>
      </c>
      <c r="Q1388" s="103">
        <f t="shared" si="840"/>
        <v>160</v>
      </c>
      <c r="R1388" s="103">
        <f t="shared" si="841"/>
        <v>160</v>
      </c>
      <c r="S1388" s="151">
        <f>O1388</f>
        <v>160</v>
      </c>
      <c r="T1388" s="151">
        <f t="shared" si="849"/>
        <v>160</v>
      </c>
      <c r="U1388" s="151">
        <f t="shared" si="849"/>
        <v>160</v>
      </c>
      <c r="V1388" s="151">
        <f t="shared" si="849"/>
        <v>160</v>
      </c>
      <c r="W1388" s="151">
        <f t="shared" si="850"/>
        <v>160</v>
      </c>
      <c r="X1388" s="151">
        <f t="shared" si="850"/>
        <v>160</v>
      </c>
      <c r="Y1388" s="155" t="s">
        <v>2292</v>
      </c>
      <c r="Z1388" s="48" t="s">
        <v>2292</v>
      </c>
      <c r="AA1388" s="206"/>
    </row>
    <row r="1389" spans="1:27" s="29" customFormat="1" ht="23.25" customHeight="1" x14ac:dyDescent="0.3">
      <c r="A1389" s="211">
        <v>4</v>
      </c>
      <c r="B1389" s="329" t="s">
        <v>41</v>
      </c>
      <c r="C1389" s="330"/>
      <c r="D1389" s="331"/>
      <c r="E1389" s="2">
        <v>50</v>
      </c>
      <c r="F1389" s="28">
        <v>100</v>
      </c>
      <c r="G1389" s="48">
        <v>50</v>
      </c>
      <c r="H1389" s="48"/>
      <c r="I1389" s="251">
        <v>140</v>
      </c>
      <c r="J1389" s="260">
        <v>1</v>
      </c>
      <c r="K1389" s="258"/>
      <c r="L1389" s="151"/>
      <c r="M1389" s="103"/>
      <c r="N1389" s="65">
        <v>1</v>
      </c>
      <c r="O1389" s="45">
        <f t="shared" si="839"/>
        <v>50</v>
      </c>
      <c r="P1389" s="151">
        <f t="shared" si="837"/>
        <v>50</v>
      </c>
      <c r="Q1389" s="103">
        <f t="shared" si="840"/>
        <v>50</v>
      </c>
      <c r="R1389" s="103">
        <f t="shared" si="841"/>
        <v>50</v>
      </c>
      <c r="S1389" s="151">
        <f t="shared" ref="S1389:S1391" si="851">O1389</f>
        <v>50</v>
      </c>
      <c r="T1389" s="151">
        <f t="shared" si="849"/>
        <v>50</v>
      </c>
      <c r="U1389" s="151">
        <f t="shared" si="849"/>
        <v>50</v>
      </c>
      <c r="V1389" s="151">
        <f t="shared" si="849"/>
        <v>50</v>
      </c>
      <c r="W1389" s="151">
        <f t="shared" si="850"/>
        <v>50</v>
      </c>
      <c r="X1389" s="151">
        <f t="shared" si="850"/>
        <v>50</v>
      </c>
      <c r="Y1389" s="155" t="s">
        <v>2292</v>
      </c>
      <c r="Z1389" s="48" t="s">
        <v>2292</v>
      </c>
      <c r="AA1389" s="206"/>
    </row>
    <row r="1390" spans="1:27" s="29" customFormat="1" ht="24" customHeight="1" x14ac:dyDescent="0.3">
      <c r="A1390" s="211">
        <v>5</v>
      </c>
      <c r="B1390" s="329" t="s">
        <v>1804</v>
      </c>
      <c r="C1390" s="330"/>
      <c r="D1390" s="331"/>
      <c r="E1390" s="2">
        <v>80</v>
      </c>
      <c r="F1390" s="28">
        <v>160</v>
      </c>
      <c r="G1390" s="48">
        <v>160</v>
      </c>
      <c r="H1390" s="48"/>
      <c r="I1390" s="251">
        <v>200</v>
      </c>
      <c r="J1390" s="260">
        <v>1</v>
      </c>
      <c r="K1390" s="258"/>
      <c r="L1390" s="151"/>
      <c r="M1390" s="103"/>
      <c r="N1390" s="65">
        <v>1</v>
      </c>
      <c r="O1390" s="45">
        <f t="shared" si="839"/>
        <v>160</v>
      </c>
      <c r="P1390" s="151">
        <f t="shared" si="837"/>
        <v>160</v>
      </c>
      <c r="Q1390" s="103">
        <f t="shared" si="840"/>
        <v>160</v>
      </c>
      <c r="R1390" s="103">
        <f t="shared" si="841"/>
        <v>160</v>
      </c>
      <c r="S1390" s="151">
        <f t="shared" si="851"/>
        <v>160</v>
      </c>
      <c r="T1390" s="151">
        <f t="shared" si="849"/>
        <v>160</v>
      </c>
      <c r="U1390" s="151">
        <f t="shared" si="849"/>
        <v>160</v>
      </c>
      <c r="V1390" s="151">
        <f t="shared" si="849"/>
        <v>160</v>
      </c>
      <c r="W1390" s="151">
        <f t="shared" si="850"/>
        <v>160</v>
      </c>
      <c r="X1390" s="151">
        <f t="shared" si="850"/>
        <v>160</v>
      </c>
      <c r="Y1390" s="155" t="s">
        <v>2292</v>
      </c>
      <c r="Z1390" s="48" t="s">
        <v>2292</v>
      </c>
      <c r="AA1390" s="206"/>
    </row>
    <row r="1391" spans="1:27" s="29" customFormat="1" ht="24.75" customHeight="1" x14ac:dyDescent="0.3">
      <c r="A1391" s="211">
        <v>6</v>
      </c>
      <c r="B1391" s="329" t="s">
        <v>2672</v>
      </c>
      <c r="C1391" s="330"/>
      <c r="D1391" s="331"/>
      <c r="E1391" s="2">
        <v>60</v>
      </c>
      <c r="F1391" s="28">
        <v>140</v>
      </c>
      <c r="G1391" s="48">
        <v>120</v>
      </c>
      <c r="H1391" s="48"/>
      <c r="I1391" s="251">
        <v>200</v>
      </c>
      <c r="J1391" s="260">
        <v>1</v>
      </c>
      <c r="K1391" s="258"/>
      <c r="L1391" s="151"/>
      <c r="M1391" s="103"/>
      <c r="N1391" s="65">
        <v>1</v>
      </c>
      <c r="O1391" s="45">
        <f t="shared" si="839"/>
        <v>120</v>
      </c>
      <c r="P1391" s="151">
        <f t="shared" si="837"/>
        <v>120</v>
      </c>
      <c r="Q1391" s="103">
        <f t="shared" si="840"/>
        <v>120</v>
      </c>
      <c r="R1391" s="103">
        <f t="shared" si="841"/>
        <v>120</v>
      </c>
      <c r="S1391" s="151">
        <f t="shared" si="851"/>
        <v>120</v>
      </c>
      <c r="T1391" s="151">
        <f t="shared" si="849"/>
        <v>120</v>
      </c>
      <c r="U1391" s="151">
        <f t="shared" si="849"/>
        <v>120</v>
      </c>
      <c r="V1391" s="151">
        <f t="shared" si="849"/>
        <v>120</v>
      </c>
      <c r="W1391" s="151">
        <f t="shared" si="850"/>
        <v>120</v>
      </c>
      <c r="X1391" s="151">
        <f t="shared" si="850"/>
        <v>120</v>
      </c>
      <c r="Y1391" s="155" t="s">
        <v>2292</v>
      </c>
      <c r="Z1391" s="48" t="s">
        <v>2292</v>
      </c>
      <c r="AA1391" s="206"/>
    </row>
    <row r="1392" spans="1:27" s="29" customFormat="1" ht="30" customHeight="1" x14ac:dyDescent="0.3">
      <c r="A1392" s="213" t="s">
        <v>1805</v>
      </c>
      <c r="B1392" s="15" t="s">
        <v>1806</v>
      </c>
      <c r="C1392" s="15"/>
      <c r="D1392" s="15"/>
      <c r="E1392" s="17"/>
      <c r="F1392" s="17"/>
      <c r="G1392" s="48"/>
      <c r="H1392" s="48"/>
      <c r="I1392" s="316"/>
      <c r="J1392" s="313"/>
      <c r="K1392" s="258"/>
      <c r="L1392" s="151"/>
      <c r="M1392" s="103"/>
      <c r="N1392" s="313"/>
      <c r="O1392" s="45"/>
      <c r="P1392" s="151"/>
      <c r="Q1392" s="103"/>
      <c r="R1392" s="103"/>
      <c r="S1392" s="151"/>
      <c r="T1392" s="151"/>
      <c r="U1392" s="151"/>
      <c r="V1392" s="151"/>
      <c r="W1392" s="151"/>
      <c r="X1392" s="151"/>
      <c r="Y1392" s="151"/>
      <c r="Z1392" s="48"/>
      <c r="AA1392" s="206"/>
    </row>
    <row r="1393" spans="1:27" s="29" customFormat="1" ht="23.25" customHeight="1" x14ac:dyDescent="0.3">
      <c r="A1393" s="325">
        <v>1</v>
      </c>
      <c r="B1393" s="332" t="s">
        <v>1807</v>
      </c>
      <c r="C1393" s="206" t="s">
        <v>2673</v>
      </c>
      <c r="D1393" s="206" t="s">
        <v>1808</v>
      </c>
      <c r="E1393" s="2">
        <v>280</v>
      </c>
      <c r="F1393" s="89">
        <v>500</v>
      </c>
      <c r="G1393" s="48">
        <v>700</v>
      </c>
      <c r="H1393" s="48">
        <v>900</v>
      </c>
      <c r="I1393" s="295">
        <v>1600</v>
      </c>
      <c r="J1393" s="260">
        <v>1</v>
      </c>
      <c r="K1393" s="258">
        <v>1440</v>
      </c>
      <c r="L1393" s="151">
        <v>1800</v>
      </c>
      <c r="M1393" s="103">
        <v>2160</v>
      </c>
      <c r="N1393" s="65">
        <v>1</v>
      </c>
      <c r="O1393" s="45">
        <f t="shared" si="839"/>
        <v>700</v>
      </c>
      <c r="P1393" s="151">
        <v>1800</v>
      </c>
      <c r="Q1393" s="103">
        <f t="shared" si="840"/>
        <v>1800</v>
      </c>
      <c r="R1393" s="103">
        <f t="shared" si="841"/>
        <v>1800</v>
      </c>
      <c r="S1393" s="151">
        <f>P1393*0.6</f>
        <v>1080</v>
      </c>
      <c r="T1393" s="151">
        <f t="shared" ref="T1393:V1395" si="852">Q1393*0.6</f>
        <v>1080</v>
      </c>
      <c r="U1393" s="151">
        <f t="shared" si="852"/>
        <v>1080</v>
      </c>
      <c r="V1393" s="151">
        <f t="shared" si="852"/>
        <v>648</v>
      </c>
      <c r="W1393" s="151">
        <f t="shared" ref="W1393:X1395" si="853">T1393*0.6</f>
        <v>648</v>
      </c>
      <c r="X1393" s="151">
        <f t="shared" si="853"/>
        <v>648</v>
      </c>
      <c r="Y1393" s="151">
        <f>S1393</f>
        <v>1080</v>
      </c>
      <c r="Z1393" s="48" t="s">
        <v>3341</v>
      </c>
      <c r="AA1393" s="206" t="s">
        <v>3239</v>
      </c>
    </row>
    <row r="1394" spans="1:27" s="29" customFormat="1" ht="23.25" customHeight="1" x14ac:dyDescent="0.3">
      <c r="A1394" s="335"/>
      <c r="B1394" s="334"/>
      <c r="C1394" s="206" t="s">
        <v>1808</v>
      </c>
      <c r="D1394" s="206" t="s">
        <v>1809</v>
      </c>
      <c r="E1394" s="2">
        <v>340</v>
      </c>
      <c r="F1394" s="89">
        <v>600</v>
      </c>
      <c r="G1394" s="48">
        <v>960</v>
      </c>
      <c r="H1394" s="48">
        <v>1000</v>
      </c>
      <c r="I1394" s="295">
        <v>1600</v>
      </c>
      <c r="J1394" s="260">
        <v>1</v>
      </c>
      <c r="K1394" s="258">
        <v>1600</v>
      </c>
      <c r="L1394" s="151">
        <v>2000</v>
      </c>
      <c r="M1394" s="103">
        <v>2400</v>
      </c>
      <c r="N1394" s="65">
        <v>1</v>
      </c>
      <c r="O1394" s="45">
        <f t="shared" si="839"/>
        <v>960</v>
      </c>
      <c r="P1394" s="151">
        <v>2000</v>
      </c>
      <c r="Q1394" s="103">
        <f t="shared" si="840"/>
        <v>2000</v>
      </c>
      <c r="R1394" s="103">
        <f t="shared" si="841"/>
        <v>2000</v>
      </c>
      <c r="S1394" s="151">
        <f t="shared" ref="S1394:S1417" si="854">P1394*0.6</f>
        <v>1200</v>
      </c>
      <c r="T1394" s="151">
        <f t="shared" si="852"/>
        <v>1200</v>
      </c>
      <c r="U1394" s="151">
        <f t="shared" si="852"/>
        <v>1200</v>
      </c>
      <c r="V1394" s="151">
        <f t="shared" si="852"/>
        <v>720</v>
      </c>
      <c r="W1394" s="151">
        <f t="shared" si="853"/>
        <v>720</v>
      </c>
      <c r="X1394" s="151">
        <f t="shared" si="853"/>
        <v>720</v>
      </c>
      <c r="Y1394" s="151">
        <f t="shared" ref="Y1394:Y1395" si="855">S1394</f>
        <v>1200</v>
      </c>
      <c r="Z1394" s="48" t="s">
        <v>3341</v>
      </c>
      <c r="AA1394" s="206" t="s">
        <v>3239</v>
      </c>
    </row>
    <row r="1395" spans="1:27" s="29" customFormat="1" ht="23.25" customHeight="1" x14ac:dyDescent="0.3">
      <c r="A1395" s="335"/>
      <c r="B1395" s="334"/>
      <c r="C1395" s="206" t="s">
        <v>1809</v>
      </c>
      <c r="D1395" s="206" t="s">
        <v>1810</v>
      </c>
      <c r="E1395" s="2">
        <v>600</v>
      </c>
      <c r="F1395" s="89">
        <v>800</v>
      </c>
      <c r="G1395" s="48">
        <v>1320</v>
      </c>
      <c r="H1395" s="48"/>
      <c r="I1395" s="295">
        <v>2200</v>
      </c>
      <c r="J1395" s="260">
        <v>1</v>
      </c>
      <c r="K1395" s="258"/>
      <c r="L1395" s="151"/>
      <c r="M1395" s="103"/>
      <c r="N1395" s="65">
        <v>1</v>
      </c>
      <c r="O1395" s="45">
        <f t="shared" si="839"/>
        <v>1320</v>
      </c>
      <c r="P1395" s="151">
        <f>P1394-G1394+G1395</f>
        <v>2360</v>
      </c>
      <c r="Q1395" s="103">
        <f t="shared" si="840"/>
        <v>2360</v>
      </c>
      <c r="R1395" s="103">
        <f t="shared" si="841"/>
        <v>2360</v>
      </c>
      <c r="S1395" s="151">
        <f t="shared" si="854"/>
        <v>1416</v>
      </c>
      <c r="T1395" s="151">
        <f t="shared" si="852"/>
        <v>1416</v>
      </c>
      <c r="U1395" s="151">
        <f t="shared" si="852"/>
        <v>1416</v>
      </c>
      <c r="V1395" s="151">
        <f t="shared" si="852"/>
        <v>849.6</v>
      </c>
      <c r="W1395" s="151">
        <f t="shared" si="853"/>
        <v>849.6</v>
      </c>
      <c r="X1395" s="151">
        <f t="shared" si="853"/>
        <v>849.6</v>
      </c>
      <c r="Y1395" s="151">
        <f t="shared" si="855"/>
        <v>1416</v>
      </c>
      <c r="Z1395" s="48" t="s">
        <v>3341</v>
      </c>
      <c r="AA1395" s="206"/>
    </row>
    <row r="1396" spans="1:27" s="29" customFormat="1" x14ac:dyDescent="0.3">
      <c r="A1396" s="335"/>
      <c r="B1396" s="334"/>
      <c r="C1396" s="206" t="s">
        <v>1811</v>
      </c>
      <c r="D1396" s="206" t="s">
        <v>2674</v>
      </c>
      <c r="E1396" s="2">
        <v>1000</v>
      </c>
      <c r="F1396" s="28">
        <v>2520</v>
      </c>
      <c r="G1396" s="48">
        <v>2520</v>
      </c>
      <c r="H1396" s="48"/>
      <c r="I1396" s="295">
        <v>3600</v>
      </c>
      <c r="J1396" s="260">
        <v>1</v>
      </c>
      <c r="K1396" s="258"/>
      <c r="L1396" s="151"/>
      <c r="M1396" s="103"/>
      <c r="N1396" s="65">
        <v>1</v>
      </c>
      <c r="O1396" s="45">
        <f t="shared" si="839"/>
        <v>2520</v>
      </c>
      <c r="P1396" s="151">
        <f>P1394-G1394+G1396</f>
        <v>3560</v>
      </c>
      <c r="Q1396" s="103">
        <f t="shared" si="840"/>
        <v>3560</v>
      </c>
      <c r="R1396" s="103">
        <f t="shared" si="841"/>
        <v>3560</v>
      </c>
      <c r="S1396" s="151">
        <f>O1396</f>
        <v>2520</v>
      </c>
      <c r="T1396" s="151">
        <f t="shared" ref="T1396:V1398" si="856">P1396</f>
        <v>3560</v>
      </c>
      <c r="U1396" s="151">
        <f t="shared" si="856"/>
        <v>3560</v>
      </c>
      <c r="V1396" s="151">
        <f t="shared" si="856"/>
        <v>3560</v>
      </c>
      <c r="W1396" s="151">
        <f t="shared" ref="W1396:X1398" si="857">S1396</f>
        <v>2520</v>
      </c>
      <c r="X1396" s="151">
        <f t="shared" si="857"/>
        <v>3560</v>
      </c>
      <c r="Y1396" s="155" t="s">
        <v>2292</v>
      </c>
      <c r="Z1396" s="48" t="s">
        <v>2292</v>
      </c>
      <c r="AA1396" s="206"/>
    </row>
    <row r="1397" spans="1:27" s="29" customFormat="1" x14ac:dyDescent="0.3">
      <c r="A1397" s="335"/>
      <c r="B1397" s="334"/>
      <c r="C1397" s="206" t="s">
        <v>2674</v>
      </c>
      <c r="D1397" s="206" t="s">
        <v>2675</v>
      </c>
      <c r="E1397" s="2">
        <v>1700</v>
      </c>
      <c r="F1397" s="28">
        <v>3220</v>
      </c>
      <c r="G1397" s="48">
        <v>3220</v>
      </c>
      <c r="H1397" s="48"/>
      <c r="I1397" s="295">
        <v>4600</v>
      </c>
      <c r="J1397" s="260">
        <v>1</v>
      </c>
      <c r="K1397" s="258"/>
      <c r="L1397" s="151"/>
      <c r="M1397" s="103"/>
      <c r="N1397" s="65">
        <v>1</v>
      </c>
      <c r="O1397" s="45">
        <f t="shared" si="839"/>
        <v>3220</v>
      </c>
      <c r="P1397" s="151">
        <f>P1394-G1394+G1397</f>
        <v>4260</v>
      </c>
      <c r="Q1397" s="103">
        <f t="shared" si="840"/>
        <v>4260</v>
      </c>
      <c r="R1397" s="103">
        <f t="shared" si="841"/>
        <v>4260</v>
      </c>
      <c r="S1397" s="151">
        <f>O1397</f>
        <v>3220</v>
      </c>
      <c r="T1397" s="151">
        <f t="shared" si="856"/>
        <v>4260</v>
      </c>
      <c r="U1397" s="151">
        <f t="shared" si="856"/>
        <v>4260</v>
      </c>
      <c r="V1397" s="151">
        <f t="shared" si="856"/>
        <v>4260</v>
      </c>
      <c r="W1397" s="151">
        <f t="shared" si="857"/>
        <v>3220</v>
      </c>
      <c r="X1397" s="151">
        <f t="shared" si="857"/>
        <v>4260</v>
      </c>
      <c r="Y1397" s="155" t="s">
        <v>2292</v>
      </c>
      <c r="Z1397" s="48" t="s">
        <v>2292</v>
      </c>
      <c r="AA1397" s="206"/>
    </row>
    <row r="1398" spans="1:27" s="29" customFormat="1" x14ac:dyDescent="0.3">
      <c r="A1398" s="335"/>
      <c r="B1398" s="334"/>
      <c r="C1398" s="206" t="s">
        <v>2675</v>
      </c>
      <c r="D1398" s="206" t="s">
        <v>2676</v>
      </c>
      <c r="E1398" s="2">
        <v>1100</v>
      </c>
      <c r="F1398" s="2">
        <v>1800</v>
      </c>
      <c r="G1398" s="48">
        <v>1800</v>
      </c>
      <c r="H1398" s="48"/>
      <c r="I1398" s="295">
        <v>2400</v>
      </c>
      <c r="J1398" s="260">
        <v>1</v>
      </c>
      <c r="K1398" s="258"/>
      <c r="L1398" s="151"/>
      <c r="M1398" s="103"/>
      <c r="N1398" s="65">
        <v>1</v>
      </c>
      <c r="O1398" s="45">
        <f t="shared" si="839"/>
        <v>1800</v>
      </c>
      <c r="P1398" s="151">
        <f>P1394-G1394+G1398</f>
        <v>2840</v>
      </c>
      <c r="Q1398" s="103">
        <f t="shared" si="840"/>
        <v>2840</v>
      </c>
      <c r="R1398" s="103">
        <f t="shared" si="841"/>
        <v>2840</v>
      </c>
      <c r="S1398" s="151">
        <f>O1398</f>
        <v>1800</v>
      </c>
      <c r="T1398" s="151">
        <f t="shared" si="856"/>
        <v>2840</v>
      </c>
      <c r="U1398" s="151">
        <f t="shared" si="856"/>
        <v>2840</v>
      </c>
      <c r="V1398" s="151">
        <f t="shared" si="856"/>
        <v>2840</v>
      </c>
      <c r="W1398" s="151">
        <f t="shared" si="857"/>
        <v>1800</v>
      </c>
      <c r="X1398" s="151">
        <f t="shared" si="857"/>
        <v>2840</v>
      </c>
      <c r="Y1398" s="155" t="s">
        <v>2292</v>
      </c>
      <c r="Z1398" s="48" t="s">
        <v>2292</v>
      </c>
      <c r="AA1398" s="206"/>
    </row>
    <row r="1399" spans="1:27" s="29" customFormat="1" x14ac:dyDescent="0.3">
      <c r="A1399" s="335"/>
      <c r="B1399" s="334"/>
      <c r="C1399" s="206" t="s">
        <v>2676</v>
      </c>
      <c r="D1399" s="206" t="s">
        <v>1814</v>
      </c>
      <c r="E1399" s="2">
        <v>700</v>
      </c>
      <c r="F1399" s="28">
        <v>1050</v>
      </c>
      <c r="G1399" s="48">
        <v>1050</v>
      </c>
      <c r="H1399" s="48"/>
      <c r="I1399" s="295">
        <v>1500</v>
      </c>
      <c r="J1399" s="260">
        <v>1</v>
      </c>
      <c r="K1399" s="258"/>
      <c r="L1399" s="151"/>
      <c r="M1399" s="103"/>
      <c r="N1399" s="65">
        <v>1</v>
      </c>
      <c r="O1399" s="45">
        <f t="shared" si="839"/>
        <v>1050</v>
      </c>
      <c r="P1399" s="151">
        <f>P1394-G1394+G1399</f>
        <v>2090</v>
      </c>
      <c r="Q1399" s="103">
        <f t="shared" si="840"/>
        <v>2090</v>
      </c>
      <c r="R1399" s="103">
        <f t="shared" si="841"/>
        <v>2090</v>
      </c>
      <c r="S1399" s="151">
        <f t="shared" si="854"/>
        <v>1254</v>
      </c>
      <c r="T1399" s="151">
        <f t="shared" ref="T1399:T1401" si="858">Q1399*0.6</f>
        <v>1254</v>
      </c>
      <c r="U1399" s="151">
        <f t="shared" ref="U1399:U1401" si="859">R1399*0.6</f>
        <v>1254</v>
      </c>
      <c r="V1399" s="151">
        <f t="shared" ref="V1399:V1401" si="860">S1399*0.6</f>
        <v>752.4</v>
      </c>
      <c r="W1399" s="151">
        <f t="shared" ref="W1399:X1401" si="861">T1399*0.6</f>
        <v>752.4</v>
      </c>
      <c r="X1399" s="151">
        <f t="shared" si="861"/>
        <v>752.4</v>
      </c>
      <c r="Y1399" s="151">
        <f>S1399</f>
        <v>1254</v>
      </c>
      <c r="Z1399" s="48" t="s">
        <v>3341</v>
      </c>
      <c r="AA1399" s="206"/>
    </row>
    <row r="1400" spans="1:27" s="29" customFormat="1" ht="22.5" customHeight="1" x14ac:dyDescent="0.3">
      <c r="A1400" s="326"/>
      <c r="B1400" s="333"/>
      <c r="C1400" s="206" t="s">
        <v>1814</v>
      </c>
      <c r="D1400" s="206" t="s">
        <v>1815</v>
      </c>
      <c r="E1400" s="2">
        <v>470</v>
      </c>
      <c r="F1400" s="2">
        <v>700</v>
      </c>
      <c r="G1400" s="48">
        <v>840</v>
      </c>
      <c r="H1400" s="48">
        <v>900</v>
      </c>
      <c r="I1400" s="295">
        <v>1400</v>
      </c>
      <c r="J1400" s="260">
        <v>1</v>
      </c>
      <c r="K1400" s="258">
        <v>1520</v>
      </c>
      <c r="L1400" s="151">
        <v>1900</v>
      </c>
      <c r="M1400" s="103">
        <v>2280</v>
      </c>
      <c r="N1400" s="65">
        <v>1</v>
      </c>
      <c r="O1400" s="45">
        <f t="shared" si="839"/>
        <v>840</v>
      </c>
      <c r="P1400" s="151">
        <v>1900</v>
      </c>
      <c r="Q1400" s="103">
        <f t="shared" si="840"/>
        <v>1900</v>
      </c>
      <c r="R1400" s="103">
        <f t="shared" si="841"/>
        <v>1900</v>
      </c>
      <c r="S1400" s="151">
        <f t="shared" si="854"/>
        <v>1140</v>
      </c>
      <c r="T1400" s="151">
        <f t="shared" si="858"/>
        <v>1140</v>
      </c>
      <c r="U1400" s="151">
        <f t="shared" si="859"/>
        <v>1140</v>
      </c>
      <c r="V1400" s="151">
        <f t="shared" si="860"/>
        <v>684</v>
      </c>
      <c r="W1400" s="151">
        <f t="shared" si="861"/>
        <v>684</v>
      </c>
      <c r="X1400" s="151">
        <f t="shared" si="861"/>
        <v>684</v>
      </c>
      <c r="Y1400" s="151">
        <f t="shared" ref="Y1400:Y1401" si="862">S1400</f>
        <v>1140</v>
      </c>
      <c r="Z1400" s="48" t="s">
        <v>3341</v>
      </c>
      <c r="AA1400" s="206" t="s">
        <v>3239</v>
      </c>
    </row>
    <row r="1401" spans="1:27" s="29" customFormat="1" ht="23.25" customHeight="1" x14ac:dyDescent="0.3">
      <c r="A1401" s="211">
        <v>2</v>
      </c>
      <c r="B1401" s="206" t="s">
        <v>1816</v>
      </c>
      <c r="C1401" s="206" t="s">
        <v>1817</v>
      </c>
      <c r="D1401" s="206" t="s">
        <v>1818</v>
      </c>
      <c r="E1401" s="2">
        <v>170</v>
      </c>
      <c r="F1401" s="2">
        <v>350</v>
      </c>
      <c r="G1401" s="48">
        <v>900</v>
      </c>
      <c r="H1401" s="48">
        <v>600</v>
      </c>
      <c r="I1401" s="295">
        <v>1500</v>
      </c>
      <c r="J1401" s="260">
        <v>1</v>
      </c>
      <c r="K1401" s="258">
        <v>1600</v>
      </c>
      <c r="L1401" s="151">
        <v>2000</v>
      </c>
      <c r="M1401" s="103">
        <v>2400</v>
      </c>
      <c r="N1401" s="65">
        <v>1</v>
      </c>
      <c r="O1401" s="45">
        <f t="shared" si="839"/>
        <v>900</v>
      </c>
      <c r="P1401" s="151">
        <v>2000</v>
      </c>
      <c r="Q1401" s="103">
        <f t="shared" si="840"/>
        <v>2000</v>
      </c>
      <c r="R1401" s="103">
        <f t="shared" si="841"/>
        <v>2000</v>
      </c>
      <c r="S1401" s="151">
        <f t="shared" si="854"/>
        <v>1200</v>
      </c>
      <c r="T1401" s="151">
        <f t="shared" si="858"/>
        <v>1200</v>
      </c>
      <c r="U1401" s="151">
        <f t="shared" si="859"/>
        <v>1200</v>
      </c>
      <c r="V1401" s="151">
        <f t="shared" si="860"/>
        <v>720</v>
      </c>
      <c r="W1401" s="151">
        <f t="shared" si="861"/>
        <v>720</v>
      </c>
      <c r="X1401" s="151">
        <f t="shared" si="861"/>
        <v>720</v>
      </c>
      <c r="Y1401" s="151">
        <f t="shared" si="862"/>
        <v>1200</v>
      </c>
      <c r="Z1401" s="48" t="s">
        <v>3341</v>
      </c>
      <c r="AA1401" s="206" t="s">
        <v>3328</v>
      </c>
    </row>
    <row r="1402" spans="1:27" s="29" customFormat="1" ht="18.75" customHeight="1" x14ac:dyDescent="0.3">
      <c r="A1402" s="325">
        <v>3</v>
      </c>
      <c r="B1402" s="332" t="s">
        <v>1819</v>
      </c>
      <c r="C1402" s="206" t="s">
        <v>1820</v>
      </c>
      <c r="D1402" s="206" t="s">
        <v>1821</v>
      </c>
      <c r="E1402" s="2">
        <v>700</v>
      </c>
      <c r="F1402" s="2">
        <v>2100</v>
      </c>
      <c r="G1402" s="48">
        <v>2100</v>
      </c>
      <c r="H1402" s="48"/>
      <c r="I1402" s="295">
        <v>3000</v>
      </c>
      <c r="J1402" s="260">
        <v>1</v>
      </c>
      <c r="K1402" s="258"/>
      <c r="L1402" s="151"/>
      <c r="M1402" s="103"/>
      <c r="N1402" s="65">
        <v>1</v>
      </c>
      <c r="O1402" s="45">
        <f t="shared" si="839"/>
        <v>2100</v>
      </c>
      <c r="P1402" s="151">
        <f>G1402</f>
        <v>2100</v>
      </c>
      <c r="Q1402" s="103">
        <f t="shared" si="840"/>
        <v>2100</v>
      </c>
      <c r="R1402" s="103">
        <f t="shared" si="841"/>
        <v>2100</v>
      </c>
      <c r="S1402" s="151">
        <f>O1402</f>
        <v>2100</v>
      </c>
      <c r="T1402" s="151">
        <f t="shared" ref="T1402:V1405" si="863">P1402</f>
        <v>2100</v>
      </c>
      <c r="U1402" s="151">
        <f t="shared" si="863"/>
        <v>2100</v>
      </c>
      <c r="V1402" s="151">
        <f t="shared" si="863"/>
        <v>2100</v>
      </c>
      <c r="W1402" s="151">
        <f t="shared" ref="W1402:X1405" si="864">S1402</f>
        <v>2100</v>
      </c>
      <c r="X1402" s="151">
        <f t="shared" si="864"/>
        <v>2100</v>
      </c>
      <c r="Y1402" s="155" t="s">
        <v>2292</v>
      </c>
      <c r="Z1402" s="48" t="s">
        <v>2292</v>
      </c>
      <c r="AA1402" s="206"/>
    </row>
    <row r="1403" spans="1:27" s="29" customFormat="1" x14ac:dyDescent="0.3">
      <c r="A1403" s="335"/>
      <c r="B1403" s="334"/>
      <c r="C1403" s="206" t="s">
        <v>1821</v>
      </c>
      <c r="D1403" s="206" t="s">
        <v>1822</v>
      </c>
      <c r="E1403" s="2">
        <v>500</v>
      </c>
      <c r="F1403" s="2">
        <v>1300</v>
      </c>
      <c r="G1403" s="48">
        <v>1500</v>
      </c>
      <c r="H1403" s="48"/>
      <c r="I1403" s="295">
        <v>2500</v>
      </c>
      <c r="J1403" s="260">
        <v>1</v>
      </c>
      <c r="K1403" s="258"/>
      <c r="L1403" s="151"/>
      <c r="M1403" s="103"/>
      <c r="N1403" s="65">
        <v>1</v>
      </c>
      <c r="O1403" s="45">
        <f t="shared" si="839"/>
        <v>1500</v>
      </c>
      <c r="P1403" s="151">
        <f t="shared" ref="P1403:P1404" si="865">G1403</f>
        <v>1500</v>
      </c>
      <c r="Q1403" s="103">
        <f t="shared" si="840"/>
        <v>1500</v>
      </c>
      <c r="R1403" s="103">
        <f t="shared" si="841"/>
        <v>1500</v>
      </c>
      <c r="S1403" s="151">
        <f t="shared" ref="S1403:S1405" si="866">O1403</f>
        <v>1500</v>
      </c>
      <c r="T1403" s="151">
        <f t="shared" si="863"/>
        <v>1500</v>
      </c>
      <c r="U1403" s="151">
        <f t="shared" si="863"/>
        <v>1500</v>
      </c>
      <c r="V1403" s="151">
        <f t="shared" si="863"/>
        <v>1500</v>
      </c>
      <c r="W1403" s="151">
        <f t="shared" si="864"/>
        <v>1500</v>
      </c>
      <c r="X1403" s="151">
        <f t="shared" si="864"/>
        <v>1500</v>
      </c>
      <c r="Y1403" s="155" t="s">
        <v>2292</v>
      </c>
      <c r="Z1403" s="48" t="s">
        <v>2292</v>
      </c>
      <c r="AA1403" s="206"/>
    </row>
    <row r="1404" spans="1:27" s="29" customFormat="1" x14ac:dyDescent="0.3">
      <c r="A1404" s="326"/>
      <c r="B1404" s="333"/>
      <c r="C1404" s="206" t="s">
        <v>1822</v>
      </c>
      <c r="D1404" s="206" t="s">
        <v>1823</v>
      </c>
      <c r="E1404" s="2">
        <v>300</v>
      </c>
      <c r="F1404" s="2">
        <v>1000</v>
      </c>
      <c r="G1404" s="48">
        <v>1200</v>
      </c>
      <c r="H1404" s="48"/>
      <c r="I1404" s="295">
        <v>2000</v>
      </c>
      <c r="J1404" s="260">
        <v>1</v>
      </c>
      <c r="K1404" s="258"/>
      <c r="L1404" s="151"/>
      <c r="M1404" s="103"/>
      <c r="N1404" s="65">
        <v>1</v>
      </c>
      <c r="O1404" s="45">
        <f t="shared" si="839"/>
        <v>1200</v>
      </c>
      <c r="P1404" s="151">
        <f t="shared" si="865"/>
        <v>1200</v>
      </c>
      <c r="Q1404" s="103">
        <f t="shared" si="840"/>
        <v>1200</v>
      </c>
      <c r="R1404" s="103">
        <f t="shared" si="841"/>
        <v>1200</v>
      </c>
      <c r="S1404" s="151">
        <f t="shared" si="866"/>
        <v>1200</v>
      </c>
      <c r="T1404" s="151">
        <f t="shared" si="863"/>
        <v>1200</v>
      </c>
      <c r="U1404" s="151">
        <f t="shared" si="863"/>
        <v>1200</v>
      </c>
      <c r="V1404" s="151">
        <f t="shared" si="863"/>
        <v>1200</v>
      </c>
      <c r="W1404" s="151">
        <f t="shared" si="864"/>
        <v>1200</v>
      </c>
      <c r="X1404" s="151">
        <f t="shared" si="864"/>
        <v>1200</v>
      </c>
      <c r="Y1404" s="155" t="s">
        <v>2292</v>
      </c>
      <c r="Z1404" s="48" t="s">
        <v>2292</v>
      </c>
      <c r="AA1404" s="206"/>
    </row>
    <row r="1405" spans="1:27" s="29" customFormat="1" ht="18.75" customHeight="1" x14ac:dyDescent="0.3">
      <c r="A1405" s="325">
        <v>4</v>
      </c>
      <c r="B1405" s="332" t="s">
        <v>1824</v>
      </c>
      <c r="C1405" s="206" t="s">
        <v>1825</v>
      </c>
      <c r="D1405" s="206" t="s">
        <v>1826</v>
      </c>
      <c r="E1405" s="2">
        <v>620</v>
      </c>
      <c r="F1405" s="28">
        <v>2100</v>
      </c>
      <c r="G1405" s="48">
        <v>2100</v>
      </c>
      <c r="H1405" s="48"/>
      <c r="I1405" s="295">
        <v>3000</v>
      </c>
      <c r="J1405" s="260">
        <v>1</v>
      </c>
      <c r="K1405" s="258"/>
      <c r="L1405" s="151"/>
      <c r="M1405" s="103"/>
      <c r="N1405" s="65">
        <v>1</v>
      </c>
      <c r="O1405" s="45">
        <f t="shared" si="839"/>
        <v>2100</v>
      </c>
      <c r="P1405" s="151">
        <f>P1407-G1407+G1405</f>
        <v>3200</v>
      </c>
      <c r="Q1405" s="103">
        <f t="shared" si="840"/>
        <v>3200</v>
      </c>
      <c r="R1405" s="103">
        <f t="shared" si="841"/>
        <v>3200</v>
      </c>
      <c r="S1405" s="151">
        <f t="shared" si="866"/>
        <v>2100</v>
      </c>
      <c r="T1405" s="151">
        <f t="shared" si="863"/>
        <v>3200</v>
      </c>
      <c r="U1405" s="151">
        <f t="shared" si="863"/>
        <v>3200</v>
      </c>
      <c r="V1405" s="151">
        <f t="shared" si="863"/>
        <v>3200</v>
      </c>
      <c r="W1405" s="151">
        <f t="shared" si="864"/>
        <v>2100</v>
      </c>
      <c r="X1405" s="151">
        <f t="shared" si="864"/>
        <v>3200</v>
      </c>
      <c r="Y1405" s="155" t="s">
        <v>2292</v>
      </c>
      <c r="Z1405" s="48" t="s">
        <v>2292</v>
      </c>
      <c r="AA1405" s="206"/>
    </row>
    <row r="1406" spans="1:27" s="29" customFormat="1" x14ac:dyDescent="0.3">
      <c r="A1406" s="335"/>
      <c r="B1406" s="334"/>
      <c r="C1406" s="206" t="s">
        <v>1826</v>
      </c>
      <c r="D1406" s="206" t="s">
        <v>1827</v>
      </c>
      <c r="E1406" s="2">
        <v>280</v>
      </c>
      <c r="F1406" s="89">
        <v>700</v>
      </c>
      <c r="G1406" s="48">
        <v>1200</v>
      </c>
      <c r="H1406" s="48"/>
      <c r="I1406" s="295">
        <v>2000</v>
      </c>
      <c r="J1406" s="260">
        <v>1</v>
      </c>
      <c r="K1406" s="258"/>
      <c r="L1406" s="151"/>
      <c r="M1406" s="103"/>
      <c r="N1406" s="65">
        <v>1</v>
      </c>
      <c r="O1406" s="45">
        <f t="shared" si="839"/>
        <v>1200</v>
      </c>
      <c r="P1406" s="151">
        <f>P1407-G1407+G1406</f>
        <v>2300</v>
      </c>
      <c r="Q1406" s="103">
        <f t="shared" si="840"/>
        <v>2300</v>
      </c>
      <c r="R1406" s="103">
        <f t="shared" si="841"/>
        <v>2300</v>
      </c>
      <c r="S1406" s="151">
        <f t="shared" si="854"/>
        <v>1380</v>
      </c>
      <c r="T1406" s="151">
        <f t="shared" ref="T1406:T1417" si="867">Q1406*0.6</f>
        <v>1380</v>
      </c>
      <c r="U1406" s="151">
        <f t="shared" ref="U1406:U1417" si="868">R1406*0.6</f>
        <v>1380</v>
      </c>
      <c r="V1406" s="151">
        <f t="shared" ref="V1406:V1417" si="869">S1406*0.6</f>
        <v>828</v>
      </c>
      <c r="W1406" s="151">
        <f t="shared" ref="W1406:W1417" si="870">T1406*0.6</f>
        <v>828</v>
      </c>
      <c r="X1406" s="151">
        <f t="shared" ref="X1406:X1417" si="871">U1406*0.6</f>
        <v>828</v>
      </c>
      <c r="Y1406" s="151">
        <f>S1406</f>
        <v>1380</v>
      </c>
      <c r="Z1406" s="48" t="s">
        <v>3341</v>
      </c>
      <c r="AA1406" s="206"/>
    </row>
    <row r="1407" spans="1:27" s="29" customFormat="1" ht="21.75" customHeight="1" x14ac:dyDescent="0.3">
      <c r="A1407" s="326"/>
      <c r="B1407" s="333"/>
      <c r="C1407" s="206" t="s">
        <v>1827</v>
      </c>
      <c r="D1407" s="206" t="s">
        <v>1823</v>
      </c>
      <c r="E1407" s="2">
        <v>150</v>
      </c>
      <c r="F1407" s="89">
        <v>600</v>
      </c>
      <c r="G1407" s="48">
        <v>900</v>
      </c>
      <c r="H1407" s="48">
        <v>700</v>
      </c>
      <c r="I1407" s="295">
        <v>1500</v>
      </c>
      <c r="J1407" s="260">
        <v>1</v>
      </c>
      <c r="K1407" s="258">
        <v>1600</v>
      </c>
      <c r="L1407" s="151">
        <v>2000</v>
      </c>
      <c r="M1407" s="103">
        <v>2400</v>
      </c>
      <c r="N1407" s="65">
        <v>1</v>
      </c>
      <c r="O1407" s="45">
        <f t="shared" si="839"/>
        <v>900</v>
      </c>
      <c r="P1407" s="151">
        <v>2000</v>
      </c>
      <c r="Q1407" s="103">
        <f t="shared" si="840"/>
        <v>2000</v>
      </c>
      <c r="R1407" s="103">
        <f t="shared" si="841"/>
        <v>2000</v>
      </c>
      <c r="S1407" s="151">
        <f t="shared" si="854"/>
        <v>1200</v>
      </c>
      <c r="T1407" s="151">
        <f t="shared" si="867"/>
        <v>1200</v>
      </c>
      <c r="U1407" s="151">
        <f t="shared" si="868"/>
        <v>1200</v>
      </c>
      <c r="V1407" s="151">
        <f t="shared" si="869"/>
        <v>720</v>
      </c>
      <c r="W1407" s="151">
        <f t="shared" si="870"/>
        <v>720</v>
      </c>
      <c r="X1407" s="151">
        <f t="shared" si="871"/>
        <v>720</v>
      </c>
      <c r="Y1407" s="151">
        <f t="shared" ref="Y1407:Y1417" si="872">S1407</f>
        <v>1200</v>
      </c>
      <c r="Z1407" s="48" t="s">
        <v>3341</v>
      </c>
      <c r="AA1407" s="206" t="s">
        <v>3328</v>
      </c>
    </row>
    <row r="1408" spans="1:27" s="29" customFormat="1" ht="25.5" customHeight="1" x14ac:dyDescent="0.3">
      <c r="A1408" s="325">
        <v>5</v>
      </c>
      <c r="B1408" s="332" t="s">
        <v>1828</v>
      </c>
      <c r="C1408" s="206" t="s">
        <v>1829</v>
      </c>
      <c r="D1408" s="206" t="s">
        <v>1830</v>
      </c>
      <c r="E1408" s="2">
        <v>1000</v>
      </c>
      <c r="F1408" s="89">
        <v>2500</v>
      </c>
      <c r="G1408" s="48">
        <v>2640</v>
      </c>
      <c r="H1408" s="48">
        <v>3000</v>
      </c>
      <c r="I1408" s="295">
        <v>4400</v>
      </c>
      <c r="J1408" s="260">
        <v>1</v>
      </c>
      <c r="K1408" s="258">
        <v>4560</v>
      </c>
      <c r="L1408" s="151">
        <v>5700</v>
      </c>
      <c r="M1408" s="103">
        <v>6840</v>
      </c>
      <c r="N1408" s="65">
        <v>1</v>
      </c>
      <c r="O1408" s="45">
        <f t="shared" si="839"/>
        <v>2640</v>
      </c>
      <c r="P1408" s="151">
        <v>5700</v>
      </c>
      <c r="Q1408" s="103">
        <f t="shared" si="840"/>
        <v>5700</v>
      </c>
      <c r="R1408" s="103">
        <f t="shared" si="841"/>
        <v>5700</v>
      </c>
      <c r="S1408" s="151">
        <f t="shared" si="854"/>
        <v>3420</v>
      </c>
      <c r="T1408" s="151">
        <f t="shared" si="867"/>
        <v>3420</v>
      </c>
      <c r="U1408" s="151">
        <f t="shared" si="868"/>
        <v>3420</v>
      </c>
      <c r="V1408" s="151">
        <f t="shared" si="869"/>
        <v>2052</v>
      </c>
      <c r="W1408" s="151">
        <f t="shared" si="870"/>
        <v>2052</v>
      </c>
      <c r="X1408" s="151">
        <f t="shared" si="871"/>
        <v>2052</v>
      </c>
      <c r="Y1408" s="151">
        <f t="shared" si="872"/>
        <v>3420</v>
      </c>
      <c r="Z1408" s="48" t="s">
        <v>3341</v>
      </c>
      <c r="AA1408" s="206" t="s">
        <v>3239</v>
      </c>
    </row>
    <row r="1409" spans="1:27" s="29" customFormat="1" x14ac:dyDescent="0.3">
      <c r="A1409" s="326"/>
      <c r="B1409" s="333"/>
      <c r="C1409" s="206" t="s">
        <v>1830</v>
      </c>
      <c r="D1409" s="206" t="s">
        <v>1831</v>
      </c>
      <c r="E1409" s="2">
        <v>380</v>
      </c>
      <c r="F1409" s="28">
        <v>2380</v>
      </c>
      <c r="G1409" s="48">
        <v>2380</v>
      </c>
      <c r="H1409" s="48"/>
      <c r="I1409" s="295">
        <v>3400</v>
      </c>
      <c r="J1409" s="260">
        <v>1</v>
      </c>
      <c r="K1409" s="258"/>
      <c r="L1409" s="151"/>
      <c r="M1409" s="103"/>
      <c r="N1409" s="65">
        <v>1</v>
      </c>
      <c r="O1409" s="45">
        <f t="shared" si="839"/>
        <v>2380</v>
      </c>
      <c r="P1409" s="151">
        <f>P1408-G1408+G1409</f>
        <v>5440</v>
      </c>
      <c r="Q1409" s="103">
        <f t="shared" si="840"/>
        <v>5440</v>
      </c>
      <c r="R1409" s="103">
        <f t="shared" si="841"/>
        <v>5440</v>
      </c>
      <c r="S1409" s="151">
        <f t="shared" si="854"/>
        <v>3264</v>
      </c>
      <c r="T1409" s="151">
        <f t="shared" si="867"/>
        <v>3264</v>
      </c>
      <c r="U1409" s="151">
        <f t="shared" si="868"/>
        <v>3264</v>
      </c>
      <c r="V1409" s="151">
        <f t="shared" si="869"/>
        <v>1958.3999999999999</v>
      </c>
      <c r="W1409" s="151">
        <f t="shared" si="870"/>
        <v>1958.3999999999999</v>
      </c>
      <c r="X1409" s="151">
        <f t="shared" si="871"/>
        <v>1958.3999999999999</v>
      </c>
      <c r="Y1409" s="151">
        <f t="shared" si="872"/>
        <v>3264</v>
      </c>
      <c r="Z1409" s="48" t="s">
        <v>3341</v>
      </c>
      <c r="AA1409" s="206"/>
    </row>
    <row r="1410" spans="1:27" s="29" customFormat="1" ht="24.75" customHeight="1" x14ac:dyDescent="0.3">
      <c r="A1410" s="325">
        <v>6</v>
      </c>
      <c r="B1410" s="332" t="s">
        <v>1832</v>
      </c>
      <c r="C1410" s="206" t="s">
        <v>1829</v>
      </c>
      <c r="D1410" s="206" t="s">
        <v>1833</v>
      </c>
      <c r="E1410" s="2">
        <v>1100</v>
      </c>
      <c r="F1410" s="28">
        <v>1540</v>
      </c>
      <c r="G1410" s="48">
        <v>1540</v>
      </c>
      <c r="H1410" s="48">
        <v>2640</v>
      </c>
      <c r="I1410" s="295">
        <v>2200</v>
      </c>
      <c r="J1410" s="260">
        <v>1</v>
      </c>
      <c r="K1410" s="258">
        <v>2240</v>
      </c>
      <c r="L1410" s="151">
        <v>2800</v>
      </c>
      <c r="M1410" s="103">
        <v>3360</v>
      </c>
      <c r="N1410" s="65">
        <v>1</v>
      </c>
      <c r="O1410" s="45">
        <f t="shared" si="839"/>
        <v>1540</v>
      </c>
      <c r="P1410" s="151">
        <v>2800</v>
      </c>
      <c r="Q1410" s="103">
        <f t="shared" si="840"/>
        <v>2800</v>
      </c>
      <c r="R1410" s="103">
        <f t="shared" si="841"/>
        <v>2800</v>
      </c>
      <c r="S1410" s="151">
        <f t="shared" si="854"/>
        <v>1680</v>
      </c>
      <c r="T1410" s="151">
        <f t="shared" si="867"/>
        <v>1680</v>
      </c>
      <c r="U1410" s="151">
        <f t="shared" si="868"/>
        <v>1680</v>
      </c>
      <c r="V1410" s="151">
        <f t="shared" si="869"/>
        <v>1008</v>
      </c>
      <c r="W1410" s="151">
        <f t="shared" si="870"/>
        <v>1008</v>
      </c>
      <c r="X1410" s="151">
        <f t="shared" si="871"/>
        <v>1008</v>
      </c>
      <c r="Y1410" s="151">
        <f t="shared" si="872"/>
        <v>1680</v>
      </c>
      <c r="Z1410" s="48" t="s">
        <v>3341</v>
      </c>
      <c r="AA1410" s="206" t="s">
        <v>3239</v>
      </c>
    </row>
    <row r="1411" spans="1:27" s="29" customFormat="1" ht="23.25" customHeight="1" x14ac:dyDescent="0.3">
      <c r="A1411" s="335"/>
      <c r="B1411" s="334"/>
      <c r="C1411" s="206" t="s">
        <v>1833</v>
      </c>
      <c r="D1411" s="206" t="s">
        <v>1834</v>
      </c>
      <c r="E1411" s="2">
        <v>800</v>
      </c>
      <c r="F1411" s="28">
        <v>1470</v>
      </c>
      <c r="G1411" s="48">
        <v>1470</v>
      </c>
      <c r="H1411" s="48">
        <v>1800</v>
      </c>
      <c r="I1411" s="295">
        <v>2100</v>
      </c>
      <c r="J1411" s="260">
        <v>1</v>
      </c>
      <c r="K1411" s="258">
        <v>2160</v>
      </c>
      <c r="L1411" s="151">
        <v>2700</v>
      </c>
      <c r="M1411" s="103">
        <v>3240</v>
      </c>
      <c r="N1411" s="65">
        <v>1</v>
      </c>
      <c r="O1411" s="45">
        <f t="shared" si="839"/>
        <v>1470</v>
      </c>
      <c r="P1411" s="151">
        <v>2700</v>
      </c>
      <c r="Q1411" s="103">
        <f t="shared" si="840"/>
        <v>2700</v>
      </c>
      <c r="R1411" s="103">
        <f t="shared" si="841"/>
        <v>2700</v>
      </c>
      <c r="S1411" s="151">
        <f t="shared" si="854"/>
        <v>1620</v>
      </c>
      <c r="T1411" s="151">
        <f t="shared" si="867"/>
        <v>1620</v>
      </c>
      <c r="U1411" s="151">
        <f t="shared" si="868"/>
        <v>1620</v>
      </c>
      <c r="V1411" s="151">
        <f t="shared" si="869"/>
        <v>972</v>
      </c>
      <c r="W1411" s="151">
        <f t="shared" si="870"/>
        <v>972</v>
      </c>
      <c r="X1411" s="151">
        <f t="shared" si="871"/>
        <v>972</v>
      </c>
      <c r="Y1411" s="151">
        <f t="shared" si="872"/>
        <v>1620</v>
      </c>
      <c r="Z1411" s="48" t="s">
        <v>3341</v>
      </c>
      <c r="AA1411" s="206" t="s">
        <v>3239</v>
      </c>
    </row>
    <row r="1412" spans="1:27" s="29" customFormat="1" x14ac:dyDescent="0.3">
      <c r="A1412" s="335"/>
      <c r="B1412" s="334"/>
      <c r="C1412" s="206" t="s">
        <v>1835</v>
      </c>
      <c r="D1412" s="206" t="s">
        <v>1836</v>
      </c>
      <c r="E1412" s="2">
        <v>360</v>
      </c>
      <c r="F1412" s="89">
        <v>1100</v>
      </c>
      <c r="G1412" s="48">
        <v>1200</v>
      </c>
      <c r="H1412" s="48"/>
      <c r="I1412" s="295">
        <v>2000</v>
      </c>
      <c r="J1412" s="260">
        <v>1</v>
      </c>
      <c r="K1412" s="258"/>
      <c r="L1412" s="151"/>
      <c r="M1412" s="103"/>
      <c r="N1412" s="65">
        <v>1</v>
      </c>
      <c r="O1412" s="45">
        <f t="shared" si="839"/>
        <v>1200</v>
      </c>
      <c r="P1412" s="151">
        <f>P1410-G1410+G1412</f>
        <v>2460</v>
      </c>
      <c r="Q1412" s="103">
        <f t="shared" si="840"/>
        <v>2460</v>
      </c>
      <c r="R1412" s="103">
        <f t="shared" si="841"/>
        <v>2460</v>
      </c>
      <c r="S1412" s="151">
        <f t="shared" si="854"/>
        <v>1476</v>
      </c>
      <c r="T1412" s="151">
        <f t="shared" si="867"/>
        <v>1476</v>
      </c>
      <c r="U1412" s="151">
        <f t="shared" si="868"/>
        <v>1476</v>
      </c>
      <c r="V1412" s="151">
        <f t="shared" si="869"/>
        <v>885.6</v>
      </c>
      <c r="W1412" s="151">
        <f t="shared" si="870"/>
        <v>885.6</v>
      </c>
      <c r="X1412" s="151">
        <f t="shared" si="871"/>
        <v>885.6</v>
      </c>
      <c r="Y1412" s="151">
        <f t="shared" si="872"/>
        <v>1476</v>
      </c>
      <c r="Z1412" s="48" t="s">
        <v>3341</v>
      </c>
      <c r="AA1412" s="206"/>
    </row>
    <row r="1413" spans="1:27" s="29" customFormat="1" ht="23.25" customHeight="1" x14ac:dyDescent="0.3">
      <c r="A1413" s="326"/>
      <c r="B1413" s="333"/>
      <c r="C1413" s="206" t="s">
        <v>1836</v>
      </c>
      <c r="D1413" s="206" t="s">
        <v>1837</v>
      </c>
      <c r="E1413" s="2">
        <v>190</v>
      </c>
      <c r="F1413" s="89">
        <v>400</v>
      </c>
      <c r="G1413" s="48">
        <v>900</v>
      </c>
      <c r="H1413" s="48">
        <v>800</v>
      </c>
      <c r="I1413" s="295">
        <v>1500</v>
      </c>
      <c r="J1413" s="260">
        <v>1</v>
      </c>
      <c r="K1413" s="258">
        <v>1600</v>
      </c>
      <c r="L1413" s="151">
        <v>2000</v>
      </c>
      <c r="M1413" s="103">
        <v>2400</v>
      </c>
      <c r="N1413" s="65">
        <v>1</v>
      </c>
      <c r="O1413" s="45">
        <f t="shared" si="839"/>
        <v>900</v>
      </c>
      <c r="P1413" s="151">
        <v>2000</v>
      </c>
      <c r="Q1413" s="103">
        <f t="shared" si="840"/>
        <v>2000</v>
      </c>
      <c r="R1413" s="103">
        <f t="shared" si="841"/>
        <v>2000</v>
      </c>
      <c r="S1413" s="151">
        <f t="shared" si="854"/>
        <v>1200</v>
      </c>
      <c r="T1413" s="151">
        <f t="shared" si="867"/>
        <v>1200</v>
      </c>
      <c r="U1413" s="151">
        <f t="shared" si="868"/>
        <v>1200</v>
      </c>
      <c r="V1413" s="151">
        <f t="shared" si="869"/>
        <v>720</v>
      </c>
      <c r="W1413" s="151">
        <f t="shared" si="870"/>
        <v>720</v>
      </c>
      <c r="X1413" s="151">
        <f t="shared" si="871"/>
        <v>720</v>
      </c>
      <c r="Y1413" s="151">
        <f t="shared" si="872"/>
        <v>1200</v>
      </c>
      <c r="Z1413" s="48" t="s">
        <v>3341</v>
      </c>
      <c r="AA1413" s="206" t="s">
        <v>3328</v>
      </c>
    </row>
    <row r="1414" spans="1:27" s="29" customFormat="1" ht="21.75" customHeight="1" x14ac:dyDescent="0.3">
      <c r="A1414" s="325">
        <v>7</v>
      </c>
      <c r="B1414" s="332" t="s">
        <v>1838</v>
      </c>
      <c r="C1414" s="206" t="s">
        <v>1812</v>
      </c>
      <c r="D1414" s="112" t="s">
        <v>2677</v>
      </c>
      <c r="E1414" s="2">
        <v>350</v>
      </c>
      <c r="F1414" s="28">
        <v>1400</v>
      </c>
      <c r="G1414" s="48">
        <v>1400</v>
      </c>
      <c r="H1414" s="48">
        <v>1000</v>
      </c>
      <c r="I1414" s="295">
        <v>2000</v>
      </c>
      <c r="J1414" s="260">
        <v>1</v>
      </c>
      <c r="K1414" s="258">
        <v>2080</v>
      </c>
      <c r="L1414" s="151">
        <v>2600</v>
      </c>
      <c r="M1414" s="103">
        <v>3120</v>
      </c>
      <c r="N1414" s="65">
        <v>1</v>
      </c>
      <c r="O1414" s="45">
        <f t="shared" si="839"/>
        <v>1400</v>
      </c>
      <c r="P1414" s="151">
        <v>2600</v>
      </c>
      <c r="Q1414" s="103">
        <f t="shared" si="840"/>
        <v>2600</v>
      </c>
      <c r="R1414" s="103">
        <f t="shared" si="841"/>
        <v>2600</v>
      </c>
      <c r="S1414" s="151">
        <f t="shared" si="854"/>
        <v>1560</v>
      </c>
      <c r="T1414" s="151">
        <f t="shared" si="867"/>
        <v>1560</v>
      </c>
      <c r="U1414" s="151">
        <f t="shared" si="868"/>
        <v>1560</v>
      </c>
      <c r="V1414" s="151">
        <f t="shared" si="869"/>
        <v>936</v>
      </c>
      <c r="W1414" s="151">
        <f t="shared" si="870"/>
        <v>936</v>
      </c>
      <c r="X1414" s="151">
        <f t="shared" si="871"/>
        <v>936</v>
      </c>
      <c r="Y1414" s="151">
        <f t="shared" si="872"/>
        <v>1560</v>
      </c>
      <c r="Z1414" s="48" t="s">
        <v>3341</v>
      </c>
      <c r="AA1414" s="206" t="s">
        <v>3328</v>
      </c>
    </row>
    <row r="1415" spans="1:27" s="29" customFormat="1" ht="21.75" customHeight="1" x14ac:dyDescent="0.3">
      <c r="A1415" s="335"/>
      <c r="B1415" s="334"/>
      <c r="C1415" s="112" t="s">
        <v>2677</v>
      </c>
      <c r="D1415" s="206" t="s">
        <v>1839</v>
      </c>
      <c r="E1415" s="2">
        <v>180</v>
      </c>
      <c r="F1415" s="28">
        <v>1120</v>
      </c>
      <c r="G1415" s="48">
        <v>1000</v>
      </c>
      <c r="H1415" s="48">
        <v>800</v>
      </c>
      <c r="I1415" s="295">
        <v>1600</v>
      </c>
      <c r="J1415" s="260">
        <v>1</v>
      </c>
      <c r="K1415" s="258">
        <v>1600</v>
      </c>
      <c r="L1415" s="151">
        <v>2000</v>
      </c>
      <c r="M1415" s="103">
        <v>2400</v>
      </c>
      <c r="N1415" s="65">
        <v>1</v>
      </c>
      <c r="O1415" s="45">
        <f t="shared" si="839"/>
        <v>1000</v>
      </c>
      <c r="P1415" s="151">
        <v>2000</v>
      </c>
      <c r="Q1415" s="103">
        <f t="shared" si="840"/>
        <v>2000</v>
      </c>
      <c r="R1415" s="103">
        <f t="shared" si="841"/>
        <v>2000</v>
      </c>
      <c r="S1415" s="151">
        <f t="shared" si="854"/>
        <v>1200</v>
      </c>
      <c r="T1415" s="151">
        <f t="shared" si="867"/>
        <v>1200</v>
      </c>
      <c r="U1415" s="151">
        <f t="shared" si="868"/>
        <v>1200</v>
      </c>
      <c r="V1415" s="151">
        <f t="shared" si="869"/>
        <v>720</v>
      </c>
      <c r="W1415" s="151">
        <f t="shared" si="870"/>
        <v>720</v>
      </c>
      <c r="X1415" s="151">
        <f t="shared" si="871"/>
        <v>720</v>
      </c>
      <c r="Y1415" s="151">
        <f t="shared" si="872"/>
        <v>1200</v>
      </c>
      <c r="Z1415" s="48" t="s">
        <v>3341</v>
      </c>
      <c r="AA1415" s="206" t="s">
        <v>3328</v>
      </c>
    </row>
    <row r="1416" spans="1:27" s="29" customFormat="1" x14ac:dyDescent="0.3">
      <c r="A1416" s="335"/>
      <c r="B1416" s="334"/>
      <c r="C1416" s="206" t="s">
        <v>1839</v>
      </c>
      <c r="D1416" s="206" t="s">
        <v>1840</v>
      </c>
      <c r="E1416" s="2">
        <v>150</v>
      </c>
      <c r="F1416" s="89">
        <v>800</v>
      </c>
      <c r="G1416" s="48">
        <v>600</v>
      </c>
      <c r="H1416" s="48"/>
      <c r="I1416" s="295">
        <v>1500</v>
      </c>
      <c r="J1416" s="260">
        <v>1</v>
      </c>
      <c r="K1416" s="258"/>
      <c r="L1416" s="151"/>
      <c r="M1416" s="103"/>
      <c r="N1416" s="65">
        <v>1</v>
      </c>
      <c r="O1416" s="45">
        <f t="shared" si="839"/>
        <v>600</v>
      </c>
      <c r="P1416" s="151">
        <f>P1414-G1414+G1416</f>
        <v>1800</v>
      </c>
      <c r="Q1416" s="103">
        <f t="shared" si="840"/>
        <v>1800</v>
      </c>
      <c r="R1416" s="103">
        <f t="shared" si="841"/>
        <v>1800</v>
      </c>
      <c r="S1416" s="151">
        <f t="shared" si="854"/>
        <v>1080</v>
      </c>
      <c r="T1416" s="151">
        <f t="shared" si="867"/>
        <v>1080</v>
      </c>
      <c r="U1416" s="151">
        <f t="shared" si="868"/>
        <v>1080</v>
      </c>
      <c r="V1416" s="151">
        <f t="shared" si="869"/>
        <v>648</v>
      </c>
      <c r="W1416" s="151">
        <f t="shared" si="870"/>
        <v>648</v>
      </c>
      <c r="X1416" s="151">
        <f t="shared" si="871"/>
        <v>648</v>
      </c>
      <c r="Y1416" s="151">
        <f>S1416</f>
        <v>1080</v>
      </c>
      <c r="Z1416" s="48" t="s">
        <v>3341</v>
      </c>
      <c r="AA1416" s="206"/>
    </row>
    <row r="1417" spans="1:27" s="29" customFormat="1" ht="23.25" customHeight="1" x14ac:dyDescent="0.3">
      <c r="A1417" s="326"/>
      <c r="B1417" s="333"/>
      <c r="C1417" s="206" t="s">
        <v>1839</v>
      </c>
      <c r="D1417" s="206" t="s">
        <v>1841</v>
      </c>
      <c r="E1417" s="2">
        <v>130</v>
      </c>
      <c r="F1417" s="89">
        <v>600</v>
      </c>
      <c r="G1417" s="48">
        <v>600</v>
      </c>
      <c r="H1417" s="48">
        <v>500</v>
      </c>
      <c r="I1417" s="295">
        <v>1000</v>
      </c>
      <c r="J1417" s="260">
        <v>1</v>
      </c>
      <c r="K1417" s="258">
        <v>1040</v>
      </c>
      <c r="L1417" s="151">
        <v>1300</v>
      </c>
      <c r="M1417" s="103">
        <v>1560</v>
      </c>
      <c r="N1417" s="65">
        <v>1</v>
      </c>
      <c r="O1417" s="45">
        <f t="shared" si="839"/>
        <v>600</v>
      </c>
      <c r="P1417" s="151">
        <v>1300</v>
      </c>
      <c r="Q1417" s="103">
        <f t="shared" si="840"/>
        <v>1300</v>
      </c>
      <c r="R1417" s="103">
        <f t="shared" si="841"/>
        <v>1300</v>
      </c>
      <c r="S1417" s="151">
        <f t="shared" si="854"/>
        <v>780</v>
      </c>
      <c r="T1417" s="151">
        <f t="shared" si="867"/>
        <v>780</v>
      </c>
      <c r="U1417" s="151">
        <f t="shared" si="868"/>
        <v>780</v>
      </c>
      <c r="V1417" s="151">
        <f t="shared" si="869"/>
        <v>468</v>
      </c>
      <c r="W1417" s="151">
        <f t="shared" si="870"/>
        <v>468</v>
      </c>
      <c r="X1417" s="151">
        <f t="shared" si="871"/>
        <v>468</v>
      </c>
      <c r="Y1417" s="151">
        <f t="shared" si="872"/>
        <v>780</v>
      </c>
      <c r="Z1417" s="48" t="s">
        <v>3341</v>
      </c>
      <c r="AA1417" s="206" t="s">
        <v>3328</v>
      </c>
    </row>
    <row r="1418" spans="1:27" s="29" customFormat="1" ht="22.5" customHeight="1" x14ac:dyDescent="0.3">
      <c r="A1418" s="325">
        <v>8</v>
      </c>
      <c r="B1418" s="332" t="s">
        <v>2551</v>
      </c>
      <c r="C1418" s="206" t="s">
        <v>1813</v>
      </c>
      <c r="D1418" s="206" t="s">
        <v>1842</v>
      </c>
      <c r="E1418" s="2">
        <v>300</v>
      </c>
      <c r="F1418" s="28">
        <v>560</v>
      </c>
      <c r="G1418" s="48">
        <v>900</v>
      </c>
      <c r="H1418" s="48"/>
      <c r="I1418" s="295">
        <v>800</v>
      </c>
      <c r="J1418" s="260">
        <v>1</v>
      </c>
      <c r="K1418" s="258"/>
      <c r="L1418" s="151"/>
      <c r="M1418" s="103"/>
      <c r="N1418" s="65">
        <v>1</v>
      </c>
      <c r="O1418" s="45">
        <f t="shared" si="839"/>
        <v>900</v>
      </c>
      <c r="P1418" s="151">
        <f t="shared" ref="P1418:P1434" si="873">G1418</f>
        <v>900</v>
      </c>
      <c r="Q1418" s="103">
        <f t="shared" si="840"/>
        <v>900</v>
      </c>
      <c r="R1418" s="103">
        <f t="shared" si="841"/>
        <v>900</v>
      </c>
      <c r="S1418" s="151">
        <f>O1418</f>
        <v>900</v>
      </c>
      <c r="T1418" s="151">
        <f t="shared" ref="T1418:V1433" si="874">P1418</f>
        <v>900</v>
      </c>
      <c r="U1418" s="151">
        <f t="shared" si="874"/>
        <v>900</v>
      </c>
      <c r="V1418" s="151">
        <f t="shared" si="874"/>
        <v>900</v>
      </c>
      <c r="W1418" s="151">
        <f t="shared" ref="W1418:W1434" si="875">S1418</f>
        <v>900</v>
      </c>
      <c r="X1418" s="151">
        <f t="shared" ref="X1418:X1434" si="876">T1418</f>
        <v>900</v>
      </c>
      <c r="Y1418" s="155" t="s">
        <v>2292</v>
      </c>
      <c r="Z1418" s="48" t="s">
        <v>2292</v>
      </c>
      <c r="AA1418" s="206"/>
    </row>
    <row r="1419" spans="1:27" s="29" customFormat="1" x14ac:dyDescent="0.3">
      <c r="A1419" s="335"/>
      <c r="B1419" s="334"/>
      <c r="C1419" s="206" t="s">
        <v>1842</v>
      </c>
      <c r="D1419" s="206" t="s">
        <v>1843</v>
      </c>
      <c r="E1419" s="2">
        <v>170</v>
      </c>
      <c r="F1419" s="28">
        <v>560</v>
      </c>
      <c r="G1419" s="48">
        <v>560</v>
      </c>
      <c r="H1419" s="48"/>
      <c r="I1419" s="295">
        <v>800</v>
      </c>
      <c r="J1419" s="260">
        <v>1</v>
      </c>
      <c r="K1419" s="258"/>
      <c r="L1419" s="151"/>
      <c r="M1419" s="103"/>
      <c r="N1419" s="65">
        <v>1</v>
      </c>
      <c r="O1419" s="45">
        <f t="shared" si="839"/>
        <v>560</v>
      </c>
      <c r="P1419" s="151">
        <f t="shared" si="873"/>
        <v>560</v>
      </c>
      <c r="Q1419" s="103">
        <f t="shared" si="840"/>
        <v>560</v>
      </c>
      <c r="R1419" s="103">
        <f t="shared" si="841"/>
        <v>560</v>
      </c>
      <c r="S1419" s="151">
        <f t="shared" ref="S1419:S1434" si="877">O1419</f>
        <v>560</v>
      </c>
      <c r="T1419" s="151">
        <f t="shared" si="874"/>
        <v>560</v>
      </c>
      <c r="U1419" s="151">
        <f t="shared" si="874"/>
        <v>560</v>
      </c>
      <c r="V1419" s="151">
        <f t="shared" si="874"/>
        <v>560</v>
      </c>
      <c r="W1419" s="151">
        <f t="shared" si="875"/>
        <v>560</v>
      </c>
      <c r="X1419" s="151">
        <f t="shared" si="876"/>
        <v>560</v>
      </c>
      <c r="Y1419" s="155" t="s">
        <v>2292</v>
      </c>
      <c r="Z1419" s="48" t="s">
        <v>2292</v>
      </c>
      <c r="AA1419" s="206"/>
    </row>
    <row r="1420" spans="1:27" s="29" customFormat="1" x14ac:dyDescent="0.3">
      <c r="A1420" s="326"/>
      <c r="B1420" s="333"/>
      <c r="C1420" s="206" t="s">
        <v>1843</v>
      </c>
      <c r="D1420" s="206" t="s">
        <v>1844</v>
      </c>
      <c r="E1420" s="2">
        <v>130</v>
      </c>
      <c r="F1420" s="28">
        <v>350</v>
      </c>
      <c r="G1420" s="48">
        <v>350</v>
      </c>
      <c r="H1420" s="48"/>
      <c r="I1420" s="295">
        <v>500</v>
      </c>
      <c r="J1420" s="260">
        <v>1</v>
      </c>
      <c r="K1420" s="258"/>
      <c r="L1420" s="151"/>
      <c r="M1420" s="103"/>
      <c r="N1420" s="65">
        <v>1</v>
      </c>
      <c r="O1420" s="45">
        <f t="shared" si="839"/>
        <v>350</v>
      </c>
      <c r="P1420" s="151">
        <f t="shared" si="873"/>
        <v>350</v>
      </c>
      <c r="Q1420" s="103">
        <f t="shared" si="840"/>
        <v>350</v>
      </c>
      <c r="R1420" s="103">
        <f t="shared" si="841"/>
        <v>350</v>
      </c>
      <c r="S1420" s="151">
        <f t="shared" si="877"/>
        <v>350</v>
      </c>
      <c r="T1420" s="151">
        <f t="shared" si="874"/>
        <v>350</v>
      </c>
      <c r="U1420" s="151">
        <f t="shared" si="874"/>
        <v>350</v>
      </c>
      <c r="V1420" s="151">
        <f t="shared" si="874"/>
        <v>350</v>
      </c>
      <c r="W1420" s="151">
        <f t="shared" si="875"/>
        <v>350</v>
      </c>
      <c r="X1420" s="151">
        <f t="shared" si="876"/>
        <v>350</v>
      </c>
      <c r="Y1420" s="155" t="s">
        <v>2292</v>
      </c>
      <c r="Z1420" s="48" t="s">
        <v>2292</v>
      </c>
      <c r="AA1420" s="206"/>
    </row>
    <row r="1421" spans="1:27" s="29" customFormat="1" x14ac:dyDescent="0.3">
      <c r="A1421" s="325">
        <v>9</v>
      </c>
      <c r="B1421" s="332" t="s">
        <v>627</v>
      </c>
      <c r="C1421" s="206" t="s">
        <v>1845</v>
      </c>
      <c r="D1421" s="206" t="s">
        <v>1846</v>
      </c>
      <c r="E1421" s="2">
        <v>180</v>
      </c>
      <c r="F1421" s="28">
        <v>560</v>
      </c>
      <c r="G1421" s="48">
        <v>560</v>
      </c>
      <c r="H1421" s="48"/>
      <c r="I1421" s="295">
        <v>800</v>
      </c>
      <c r="J1421" s="260">
        <v>1</v>
      </c>
      <c r="K1421" s="258"/>
      <c r="L1421" s="151"/>
      <c r="M1421" s="103"/>
      <c r="N1421" s="65">
        <v>1</v>
      </c>
      <c r="O1421" s="45">
        <f t="shared" si="839"/>
        <v>560</v>
      </c>
      <c r="P1421" s="151">
        <f t="shared" si="873"/>
        <v>560</v>
      </c>
      <c r="Q1421" s="103">
        <f t="shared" si="840"/>
        <v>560</v>
      </c>
      <c r="R1421" s="103">
        <f t="shared" si="841"/>
        <v>560</v>
      </c>
      <c r="S1421" s="151">
        <f t="shared" si="877"/>
        <v>560</v>
      </c>
      <c r="T1421" s="151">
        <f t="shared" si="874"/>
        <v>560</v>
      </c>
      <c r="U1421" s="151">
        <f t="shared" si="874"/>
        <v>560</v>
      </c>
      <c r="V1421" s="151">
        <f t="shared" si="874"/>
        <v>560</v>
      </c>
      <c r="W1421" s="151">
        <f t="shared" si="875"/>
        <v>560</v>
      </c>
      <c r="X1421" s="151">
        <f t="shared" si="876"/>
        <v>560</v>
      </c>
      <c r="Y1421" s="155" t="s">
        <v>2292</v>
      </c>
      <c r="Z1421" s="48" t="s">
        <v>2292</v>
      </c>
      <c r="AA1421" s="206"/>
    </row>
    <row r="1422" spans="1:27" s="29" customFormat="1" x14ac:dyDescent="0.3">
      <c r="A1422" s="326"/>
      <c r="B1422" s="333"/>
      <c r="C1422" s="206" t="s">
        <v>1846</v>
      </c>
      <c r="D1422" s="206" t="s">
        <v>1847</v>
      </c>
      <c r="E1422" s="2">
        <v>130</v>
      </c>
      <c r="F1422" s="28">
        <v>350</v>
      </c>
      <c r="G1422" s="48">
        <v>350</v>
      </c>
      <c r="H1422" s="48"/>
      <c r="I1422" s="295">
        <v>500</v>
      </c>
      <c r="J1422" s="260">
        <v>1</v>
      </c>
      <c r="K1422" s="258"/>
      <c r="L1422" s="151"/>
      <c r="M1422" s="103"/>
      <c r="N1422" s="65">
        <v>1</v>
      </c>
      <c r="O1422" s="45">
        <f t="shared" si="839"/>
        <v>350</v>
      </c>
      <c r="P1422" s="151">
        <f t="shared" si="873"/>
        <v>350</v>
      </c>
      <c r="Q1422" s="103">
        <f t="shared" si="840"/>
        <v>350</v>
      </c>
      <c r="R1422" s="103">
        <f t="shared" si="841"/>
        <v>350</v>
      </c>
      <c r="S1422" s="151">
        <f t="shared" si="877"/>
        <v>350</v>
      </c>
      <c r="T1422" s="151">
        <f t="shared" si="874"/>
        <v>350</v>
      </c>
      <c r="U1422" s="151">
        <f t="shared" si="874"/>
        <v>350</v>
      </c>
      <c r="V1422" s="151">
        <f t="shared" si="874"/>
        <v>350</v>
      </c>
      <c r="W1422" s="151">
        <f t="shared" si="875"/>
        <v>350</v>
      </c>
      <c r="X1422" s="151">
        <f t="shared" si="876"/>
        <v>350</v>
      </c>
      <c r="Y1422" s="155" t="s">
        <v>2292</v>
      </c>
      <c r="Z1422" s="48" t="s">
        <v>2292</v>
      </c>
      <c r="AA1422" s="206"/>
    </row>
    <row r="1423" spans="1:27" s="29" customFormat="1" ht="18.75" customHeight="1" x14ac:dyDescent="0.3">
      <c r="A1423" s="211">
        <v>10</v>
      </c>
      <c r="B1423" s="329" t="s">
        <v>1848</v>
      </c>
      <c r="C1423" s="330"/>
      <c r="D1423" s="331"/>
      <c r="E1423" s="2">
        <v>280</v>
      </c>
      <c r="F1423" s="28">
        <v>1400</v>
      </c>
      <c r="G1423" s="48">
        <v>1400</v>
      </c>
      <c r="H1423" s="48"/>
      <c r="I1423" s="295">
        <v>2000</v>
      </c>
      <c r="J1423" s="260">
        <v>1</v>
      </c>
      <c r="K1423" s="258"/>
      <c r="L1423" s="151"/>
      <c r="M1423" s="103"/>
      <c r="N1423" s="65">
        <v>1</v>
      </c>
      <c r="O1423" s="45">
        <f t="shared" si="839"/>
        <v>1400</v>
      </c>
      <c r="P1423" s="151">
        <f t="shared" si="873"/>
        <v>1400</v>
      </c>
      <c r="Q1423" s="103">
        <f t="shared" si="840"/>
        <v>1400</v>
      </c>
      <c r="R1423" s="103">
        <f t="shared" si="841"/>
        <v>1400</v>
      </c>
      <c r="S1423" s="151">
        <f t="shared" si="877"/>
        <v>1400</v>
      </c>
      <c r="T1423" s="151">
        <f t="shared" si="874"/>
        <v>1400</v>
      </c>
      <c r="U1423" s="151">
        <f t="shared" si="874"/>
        <v>1400</v>
      </c>
      <c r="V1423" s="151">
        <f t="shared" si="874"/>
        <v>1400</v>
      </c>
      <c r="W1423" s="151">
        <f t="shared" si="875"/>
        <v>1400</v>
      </c>
      <c r="X1423" s="151">
        <f t="shared" si="876"/>
        <v>1400</v>
      </c>
      <c r="Y1423" s="155" t="s">
        <v>2292</v>
      </c>
      <c r="Z1423" s="48" t="s">
        <v>2292</v>
      </c>
      <c r="AA1423" s="206"/>
    </row>
    <row r="1424" spans="1:27" s="29" customFormat="1" x14ac:dyDescent="0.3">
      <c r="A1424" s="211">
        <v>11</v>
      </c>
      <c r="B1424" s="329" t="s">
        <v>1849</v>
      </c>
      <c r="C1424" s="330"/>
      <c r="D1424" s="331"/>
      <c r="E1424" s="2">
        <v>190</v>
      </c>
      <c r="F1424" s="28">
        <v>979.99999999999989</v>
      </c>
      <c r="G1424" s="48">
        <v>1000</v>
      </c>
      <c r="H1424" s="48"/>
      <c r="I1424" s="295">
        <v>1400</v>
      </c>
      <c r="J1424" s="260">
        <v>1</v>
      </c>
      <c r="K1424" s="258"/>
      <c r="L1424" s="151"/>
      <c r="M1424" s="103"/>
      <c r="N1424" s="65">
        <v>1</v>
      </c>
      <c r="O1424" s="45">
        <f t="shared" si="839"/>
        <v>1000</v>
      </c>
      <c r="P1424" s="151">
        <f t="shared" si="873"/>
        <v>1000</v>
      </c>
      <c r="Q1424" s="103">
        <f t="shared" si="840"/>
        <v>1000</v>
      </c>
      <c r="R1424" s="103">
        <f t="shared" si="841"/>
        <v>1000</v>
      </c>
      <c r="S1424" s="151">
        <f t="shared" si="877"/>
        <v>1000</v>
      </c>
      <c r="T1424" s="151">
        <f t="shared" si="874"/>
        <v>1000</v>
      </c>
      <c r="U1424" s="151">
        <f t="shared" si="874"/>
        <v>1000</v>
      </c>
      <c r="V1424" s="151">
        <f t="shared" si="874"/>
        <v>1000</v>
      </c>
      <c r="W1424" s="151">
        <f t="shared" si="875"/>
        <v>1000</v>
      </c>
      <c r="X1424" s="151">
        <f t="shared" si="876"/>
        <v>1000</v>
      </c>
      <c r="Y1424" s="155" t="s">
        <v>2292</v>
      </c>
      <c r="Z1424" s="48" t="s">
        <v>2292</v>
      </c>
      <c r="AA1424" s="206"/>
    </row>
    <row r="1425" spans="1:27" s="29" customFormat="1" x14ac:dyDescent="0.3">
      <c r="A1425" s="211">
        <v>12</v>
      </c>
      <c r="B1425" s="329" t="s">
        <v>1850</v>
      </c>
      <c r="C1425" s="330"/>
      <c r="D1425" s="331"/>
      <c r="E1425" s="2">
        <v>190</v>
      </c>
      <c r="F1425" s="28">
        <v>979.99999999999989</v>
      </c>
      <c r="G1425" s="48">
        <v>1100</v>
      </c>
      <c r="H1425" s="48"/>
      <c r="I1425" s="295">
        <v>1400</v>
      </c>
      <c r="J1425" s="260">
        <v>1</v>
      </c>
      <c r="K1425" s="258"/>
      <c r="L1425" s="151"/>
      <c r="M1425" s="103"/>
      <c r="N1425" s="65">
        <v>1</v>
      </c>
      <c r="O1425" s="45">
        <f t="shared" si="839"/>
        <v>1100</v>
      </c>
      <c r="P1425" s="151">
        <f t="shared" si="873"/>
        <v>1100</v>
      </c>
      <c r="Q1425" s="103">
        <f t="shared" si="840"/>
        <v>1100</v>
      </c>
      <c r="R1425" s="103">
        <f t="shared" si="841"/>
        <v>1100</v>
      </c>
      <c r="S1425" s="151">
        <f t="shared" si="877"/>
        <v>1100</v>
      </c>
      <c r="T1425" s="151">
        <f t="shared" si="874"/>
        <v>1100</v>
      </c>
      <c r="U1425" s="151">
        <f t="shared" si="874"/>
        <v>1100</v>
      </c>
      <c r="V1425" s="151">
        <f t="shared" si="874"/>
        <v>1100</v>
      </c>
      <c r="W1425" s="151">
        <f t="shared" si="875"/>
        <v>1100</v>
      </c>
      <c r="X1425" s="151">
        <f t="shared" si="876"/>
        <v>1100</v>
      </c>
      <c r="Y1425" s="155" t="s">
        <v>2292</v>
      </c>
      <c r="Z1425" s="48" t="s">
        <v>2292</v>
      </c>
      <c r="AA1425" s="206"/>
    </row>
    <row r="1426" spans="1:27" s="29" customFormat="1" ht="21.75" customHeight="1" x14ac:dyDescent="0.3">
      <c r="A1426" s="211">
        <v>13</v>
      </c>
      <c r="B1426" s="329" t="s">
        <v>1851</v>
      </c>
      <c r="C1426" s="330"/>
      <c r="D1426" s="331"/>
      <c r="E1426" s="2">
        <v>420</v>
      </c>
      <c r="F1426" s="28">
        <v>1400</v>
      </c>
      <c r="G1426" s="48">
        <v>1400</v>
      </c>
      <c r="H1426" s="48"/>
      <c r="I1426" s="295">
        <v>2000</v>
      </c>
      <c r="J1426" s="260">
        <v>1</v>
      </c>
      <c r="K1426" s="258"/>
      <c r="L1426" s="151"/>
      <c r="M1426" s="103"/>
      <c r="N1426" s="65">
        <v>1</v>
      </c>
      <c r="O1426" s="45">
        <f t="shared" si="839"/>
        <v>1400</v>
      </c>
      <c r="P1426" s="151">
        <f t="shared" si="873"/>
        <v>1400</v>
      </c>
      <c r="Q1426" s="103">
        <f t="shared" si="840"/>
        <v>1400</v>
      </c>
      <c r="R1426" s="103">
        <f t="shared" si="841"/>
        <v>1400</v>
      </c>
      <c r="S1426" s="151">
        <f t="shared" si="877"/>
        <v>1400</v>
      </c>
      <c r="T1426" s="151">
        <f t="shared" si="874"/>
        <v>1400</v>
      </c>
      <c r="U1426" s="151">
        <f t="shared" si="874"/>
        <v>1400</v>
      </c>
      <c r="V1426" s="151">
        <f t="shared" si="874"/>
        <v>1400</v>
      </c>
      <c r="W1426" s="151">
        <f t="shared" si="875"/>
        <v>1400</v>
      </c>
      <c r="X1426" s="151">
        <f t="shared" si="876"/>
        <v>1400</v>
      </c>
      <c r="Y1426" s="155" t="s">
        <v>2292</v>
      </c>
      <c r="Z1426" s="48" t="s">
        <v>2292</v>
      </c>
      <c r="AA1426" s="206"/>
    </row>
    <row r="1427" spans="1:27" s="29" customFormat="1" x14ac:dyDescent="0.3">
      <c r="A1427" s="325">
        <v>14</v>
      </c>
      <c r="B1427" s="332" t="s">
        <v>1852</v>
      </c>
      <c r="C1427" s="206" t="s">
        <v>1831</v>
      </c>
      <c r="D1427" s="206" t="s">
        <v>1853</v>
      </c>
      <c r="E1427" s="2">
        <v>220</v>
      </c>
      <c r="F1427" s="89">
        <v>600</v>
      </c>
      <c r="G1427" s="48">
        <v>840</v>
      </c>
      <c r="H1427" s="48"/>
      <c r="I1427" s="295">
        <v>1400</v>
      </c>
      <c r="J1427" s="260">
        <v>1</v>
      </c>
      <c r="K1427" s="258"/>
      <c r="L1427" s="151"/>
      <c r="M1427" s="103"/>
      <c r="N1427" s="65">
        <v>1</v>
      </c>
      <c r="O1427" s="45">
        <f t="shared" si="839"/>
        <v>840</v>
      </c>
      <c r="P1427" s="151">
        <f t="shared" si="873"/>
        <v>840</v>
      </c>
      <c r="Q1427" s="103">
        <f t="shared" si="840"/>
        <v>840</v>
      </c>
      <c r="R1427" s="103">
        <f t="shared" si="841"/>
        <v>840</v>
      </c>
      <c r="S1427" s="151">
        <f t="shared" si="877"/>
        <v>840</v>
      </c>
      <c r="T1427" s="151">
        <f t="shared" si="874"/>
        <v>840</v>
      </c>
      <c r="U1427" s="151">
        <f t="shared" si="874"/>
        <v>840</v>
      </c>
      <c r="V1427" s="151">
        <f t="shared" si="874"/>
        <v>840</v>
      </c>
      <c r="W1427" s="151">
        <f t="shared" si="875"/>
        <v>840</v>
      </c>
      <c r="X1427" s="151">
        <f t="shared" si="876"/>
        <v>840</v>
      </c>
      <c r="Y1427" s="155" t="s">
        <v>2292</v>
      </c>
      <c r="Z1427" s="48" t="s">
        <v>2292</v>
      </c>
      <c r="AA1427" s="206"/>
    </row>
    <row r="1428" spans="1:27" s="29" customFormat="1" x14ac:dyDescent="0.3">
      <c r="A1428" s="335"/>
      <c r="B1428" s="334"/>
      <c r="C1428" s="206" t="s">
        <v>1853</v>
      </c>
      <c r="D1428" s="206" t="s">
        <v>1854</v>
      </c>
      <c r="E1428" s="2">
        <v>160</v>
      </c>
      <c r="F1428" s="89">
        <v>500</v>
      </c>
      <c r="G1428" s="48">
        <v>600</v>
      </c>
      <c r="H1428" s="48"/>
      <c r="I1428" s="295">
        <v>1000</v>
      </c>
      <c r="J1428" s="260">
        <v>1</v>
      </c>
      <c r="K1428" s="258"/>
      <c r="L1428" s="151"/>
      <c r="M1428" s="103"/>
      <c r="N1428" s="65">
        <v>1</v>
      </c>
      <c r="O1428" s="45">
        <f t="shared" si="839"/>
        <v>600</v>
      </c>
      <c r="P1428" s="151">
        <f t="shared" si="873"/>
        <v>600</v>
      </c>
      <c r="Q1428" s="103">
        <f t="shared" si="840"/>
        <v>600</v>
      </c>
      <c r="R1428" s="103">
        <f t="shared" si="841"/>
        <v>600</v>
      </c>
      <c r="S1428" s="151">
        <f t="shared" si="877"/>
        <v>600</v>
      </c>
      <c r="T1428" s="151">
        <f t="shared" si="874"/>
        <v>600</v>
      </c>
      <c r="U1428" s="151">
        <f t="shared" si="874"/>
        <v>600</v>
      </c>
      <c r="V1428" s="151">
        <f t="shared" si="874"/>
        <v>600</v>
      </c>
      <c r="W1428" s="151">
        <f t="shared" si="875"/>
        <v>600</v>
      </c>
      <c r="X1428" s="151">
        <f t="shared" si="876"/>
        <v>600</v>
      </c>
      <c r="Y1428" s="155" t="s">
        <v>2292</v>
      </c>
      <c r="Z1428" s="48" t="s">
        <v>2292</v>
      </c>
      <c r="AA1428" s="206"/>
    </row>
    <row r="1429" spans="1:27" s="29" customFormat="1" x14ac:dyDescent="0.3">
      <c r="A1429" s="326"/>
      <c r="B1429" s="333"/>
      <c r="C1429" s="206" t="s">
        <v>1853</v>
      </c>
      <c r="D1429" s="206" t="s">
        <v>1855</v>
      </c>
      <c r="E1429" s="2">
        <v>120</v>
      </c>
      <c r="F1429" s="89">
        <v>500</v>
      </c>
      <c r="G1429" s="48">
        <v>500</v>
      </c>
      <c r="H1429" s="48"/>
      <c r="I1429" s="295">
        <v>800</v>
      </c>
      <c r="J1429" s="260">
        <v>1</v>
      </c>
      <c r="K1429" s="258"/>
      <c r="L1429" s="151"/>
      <c r="M1429" s="103"/>
      <c r="N1429" s="65">
        <v>1</v>
      </c>
      <c r="O1429" s="45">
        <f t="shared" si="839"/>
        <v>500</v>
      </c>
      <c r="P1429" s="151">
        <f t="shared" si="873"/>
        <v>500</v>
      </c>
      <c r="Q1429" s="103">
        <f t="shared" si="840"/>
        <v>500</v>
      </c>
      <c r="R1429" s="103">
        <f t="shared" si="841"/>
        <v>500</v>
      </c>
      <c r="S1429" s="151">
        <f t="shared" si="877"/>
        <v>500</v>
      </c>
      <c r="T1429" s="151">
        <f t="shared" si="874"/>
        <v>500</v>
      </c>
      <c r="U1429" s="151">
        <f t="shared" si="874"/>
        <v>500</v>
      </c>
      <c r="V1429" s="151">
        <f t="shared" si="874"/>
        <v>500</v>
      </c>
      <c r="W1429" s="151">
        <f t="shared" si="875"/>
        <v>500</v>
      </c>
      <c r="X1429" s="151">
        <f t="shared" si="876"/>
        <v>500</v>
      </c>
      <c r="Y1429" s="155" t="s">
        <v>2292</v>
      </c>
      <c r="Z1429" s="48" t="s">
        <v>2292</v>
      </c>
      <c r="AA1429" s="206"/>
    </row>
    <row r="1430" spans="1:27" s="29" customFormat="1" ht="24" customHeight="1" x14ac:dyDescent="0.3">
      <c r="A1430" s="211">
        <v>15</v>
      </c>
      <c r="B1430" s="329" t="s">
        <v>1856</v>
      </c>
      <c r="C1430" s="330"/>
      <c r="D1430" s="331"/>
      <c r="E1430" s="2">
        <v>150</v>
      </c>
      <c r="F1430" s="89">
        <v>500</v>
      </c>
      <c r="G1430" s="48">
        <v>600</v>
      </c>
      <c r="H1430" s="48"/>
      <c r="I1430" s="295">
        <v>1000</v>
      </c>
      <c r="J1430" s="260">
        <v>1</v>
      </c>
      <c r="K1430" s="258"/>
      <c r="L1430" s="151"/>
      <c r="M1430" s="103"/>
      <c r="N1430" s="65">
        <v>1</v>
      </c>
      <c r="O1430" s="45">
        <f t="shared" si="839"/>
        <v>600</v>
      </c>
      <c r="P1430" s="151">
        <f t="shared" si="873"/>
        <v>600</v>
      </c>
      <c r="Q1430" s="103">
        <f t="shared" si="840"/>
        <v>600</v>
      </c>
      <c r="R1430" s="103">
        <f t="shared" si="841"/>
        <v>600</v>
      </c>
      <c r="S1430" s="151">
        <f t="shared" si="877"/>
        <v>600</v>
      </c>
      <c r="T1430" s="151">
        <f t="shared" si="874"/>
        <v>600</v>
      </c>
      <c r="U1430" s="151">
        <f t="shared" si="874"/>
        <v>600</v>
      </c>
      <c r="V1430" s="151">
        <f t="shared" si="874"/>
        <v>600</v>
      </c>
      <c r="W1430" s="151">
        <f t="shared" si="875"/>
        <v>600</v>
      </c>
      <c r="X1430" s="151">
        <f t="shared" si="876"/>
        <v>600</v>
      </c>
      <c r="Y1430" s="155" t="s">
        <v>2292</v>
      </c>
      <c r="Z1430" s="48" t="s">
        <v>2292</v>
      </c>
      <c r="AA1430" s="206"/>
    </row>
    <row r="1431" spans="1:27" s="29" customFormat="1" ht="21.75" customHeight="1" x14ac:dyDescent="0.3">
      <c r="A1431" s="325">
        <v>16</v>
      </c>
      <c r="B1431" s="332" t="s">
        <v>1857</v>
      </c>
      <c r="C1431" s="206" t="s">
        <v>1858</v>
      </c>
      <c r="D1431" s="206" t="s">
        <v>1810</v>
      </c>
      <c r="E1431" s="2">
        <v>230</v>
      </c>
      <c r="F1431" s="89">
        <v>400</v>
      </c>
      <c r="G1431" s="48">
        <v>600</v>
      </c>
      <c r="H1431" s="48"/>
      <c r="I1431" s="295">
        <v>1000</v>
      </c>
      <c r="J1431" s="260">
        <v>1</v>
      </c>
      <c r="K1431" s="258"/>
      <c r="L1431" s="151"/>
      <c r="M1431" s="103"/>
      <c r="N1431" s="65">
        <v>1</v>
      </c>
      <c r="O1431" s="45">
        <f t="shared" si="839"/>
        <v>600</v>
      </c>
      <c r="P1431" s="151">
        <f t="shared" si="873"/>
        <v>600</v>
      </c>
      <c r="Q1431" s="103">
        <f t="shared" si="840"/>
        <v>600</v>
      </c>
      <c r="R1431" s="103">
        <f t="shared" si="841"/>
        <v>600</v>
      </c>
      <c r="S1431" s="151">
        <f t="shared" si="877"/>
        <v>600</v>
      </c>
      <c r="T1431" s="151">
        <f t="shared" si="874"/>
        <v>600</v>
      </c>
      <c r="U1431" s="151">
        <f t="shared" si="874"/>
        <v>600</v>
      </c>
      <c r="V1431" s="151">
        <f t="shared" si="874"/>
        <v>600</v>
      </c>
      <c r="W1431" s="151">
        <f t="shared" si="875"/>
        <v>600</v>
      </c>
      <c r="X1431" s="151">
        <f t="shared" si="876"/>
        <v>600</v>
      </c>
      <c r="Y1431" s="155" t="s">
        <v>2292</v>
      </c>
      <c r="Z1431" s="48" t="s">
        <v>2292</v>
      </c>
      <c r="AA1431" s="206"/>
    </row>
    <row r="1432" spans="1:27" s="29" customFormat="1" x14ac:dyDescent="0.3">
      <c r="A1432" s="335"/>
      <c r="B1432" s="334"/>
      <c r="C1432" s="206" t="s">
        <v>1810</v>
      </c>
      <c r="D1432" s="206" t="s">
        <v>2676</v>
      </c>
      <c r="E1432" s="2">
        <v>230</v>
      </c>
      <c r="F1432" s="89">
        <v>500</v>
      </c>
      <c r="G1432" s="48">
        <v>600</v>
      </c>
      <c r="H1432" s="48"/>
      <c r="I1432" s="295">
        <v>1000</v>
      </c>
      <c r="J1432" s="260">
        <v>1</v>
      </c>
      <c r="K1432" s="258"/>
      <c r="L1432" s="151"/>
      <c r="M1432" s="103"/>
      <c r="N1432" s="65">
        <v>1</v>
      </c>
      <c r="O1432" s="45">
        <f t="shared" si="839"/>
        <v>600</v>
      </c>
      <c r="P1432" s="151">
        <f t="shared" si="873"/>
        <v>600</v>
      </c>
      <c r="Q1432" s="103">
        <f t="shared" si="840"/>
        <v>600</v>
      </c>
      <c r="R1432" s="103">
        <f t="shared" si="841"/>
        <v>600</v>
      </c>
      <c r="S1432" s="151">
        <f t="shared" si="877"/>
        <v>600</v>
      </c>
      <c r="T1432" s="151">
        <f t="shared" si="874"/>
        <v>600</v>
      </c>
      <c r="U1432" s="151">
        <f t="shared" si="874"/>
        <v>600</v>
      </c>
      <c r="V1432" s="151">
        <f t="shared" si="874"/>
        <v>600</v>
      </c>
      <c r="W1432" s="151">
        <f t="shared" si="875"/>
        <v>600</v>
      </c>
      <c r="X1432" s="151">
        <f t="shared" si="876"/>
        <v>600</v>
      </c>
      <c r="Y1432" s="155" t="s">
        <v>2292</v>
      </c>
      <c r="Z1432" s="48" t="s">
        <v>2292</v>
      </c>
      <c r="AA1432" s="206"/>
    </row>
    <row r="1433" spans="1:27" s="29" customFormat="1" x14ac:dyDescent="0.3">
      <c r="A1433" s="335"/>
      <c r="B1433" s="334"/>
      <c r="C1433" s="206" t="s">
        <v>2676</v>
      </c>
      <c r="D1433" s="206" t="s">
        <v>1855</v>
      </c>
      <c r="E1433" s="2">
        <v>190</v>
      </c>
      <c r="F1433" s="28">
        <v>350</v>
      </c>
      <c r="G1433" s="48">
        <v>500</v>
      </c>
      <c r="H1433" s="48"/>
      <c r="I1433" s="295">
        <v>500</v>
      </c>
      <c r="J1433" s="260">
        <v>1</v>
      </c>
      <c r="K1433" s="258"/>
      <c r="L1433" s="151"/>
      <c r="M1433" s="103"/>
      <c r="N1433" s="65">
        <v>1</v>
      </c>
      <c r="O1433" s="45">
        <f t="shared" si="839"/>
        <v>500</v>
      </c>
      <c r="P1433" s="151">
        <f t="shared" si="873"/>
        <v>500</v>
      </c>
      <c r="Q1433" s="103">
        <f t="shared" si="840"/>
        <v>500</v>
      </c>
      <c r="R1433" s="103">
        <f t="shared" si="841"/>
        <v>500</v>
      </c>
      <c r="S1433" s="151">
        <f t="shared" si="877"/>
        <v>500</v>
      </c>
      <c r="T1433" s="151">
        <f t="shared" si="874"/>
        <v>500</v>
      </c>
      <c r="U1433" s="151">
        <f t="shared" si="874"/>
        <v>500</v>
      </c>
      <c r="V1433" s="151">
        <f t="shared" si="874"/>
        <v>500</v>
      </c>
      <c r="W1433" s="151">
        <f t="shared" si="875"/>
        <v>500</v>
      </c>
      <c r="X1433" s="151">
        <f t="shared" si="876"/>
        <v>500</v>
      </c>
      <c r="Y1433" s="155" t="s">
        <v>2292</v>
      </c>
      <c r="Z1433" s="48" t="s">
        <v>2292</v>
      </c>
      <c r="AA1433" s="206"/>
    </row>
    <row r="1434" spans="1:27" s="29" customFormat="1" x14ac:dyDescent="0.3">
      <c r="A1434" s="326"/>
      <c r="B1434" s="333"/>
      <c r="C1434" s="206" t="s">
        <v>1810</v>
      </c>
      <c r="D1434" s="206" t="s">
        <v>1823</v>
      </c>
      <c r="E1434" s="2">
        <v>130</v>
      </c>
      <c r="F1434" s="28">
        <v>280</v>
      </c>
      <c r="G1434" s="48">
        <v>400</v>
      </c>
      <c r="H1434" s="48"/>
      <c r="I1434" s="295">
        <v>400</v>
      </c>
      <c r="J1434" s="260">
        <v>1</v>
      </c>
      <c r="K1434" s="258"/>
      <c r="L1434" s="151"/>
      <c r="M1434" s="103"/>
      <c r="N1434" s="65">
        <v>1</v>
      </c>
      <c r="O1434" s="45">
        <f t="shared" si="839"/>
        <v>400</v>
      </c>
      <c r="P1434" s="151">
        <f t="shared" si="873"/>
        <v>400</v>
      </c>
      <c r="Q1434" s="103">
        <f t="shared" si="840"/>
        <v>400</v>
      </c>
      <c r="R1434" s="103">
        <f t="shared" si="841"/>
        <v>400</v>
      </c>
      <c r="S1434" s="151">
        <f t="shared" si="877"/>
        <v>400</v>
      </c>
      <c r="T1434" s="151">
        <f t="shared" ref="T1434" si="878">P1434</f>
        <v>400</v>
      </c>
      <c r="U1434" s="151">
        <f t="shared" ref="U1434" si="879">Q1434</f>
        <v>400</v>
      </c>
      <c r="V1434" s="151">
        <f t="shared" ref="V1434" si="880">R1434</f>
        <v>400</v>
      </c>
      <c r="W1434" s="151">
        <f t="shared" si="875"/>
        <v>400</v>
      </c>
      <c r="X1434" s="151">
        <f t="shared" si="876"/>
        <v>400</v>
      </c>
      <c r="Y1434" s="155" t="s">
        <v>2292</v>
      </c>
      <c r="Z1434" s="48" t="s">
        <v>2292</v>
      </c>
      <c r="AA1434" s="206"/>
    </row>
    <row r="1435" spans="1:27" s="29" customFormat="1" ht="37.5" x14ac:dyDescent="0.3">
      <c r="A1435" s="211">
        <v>17</v>
      </c>
      <c r="B1435" s="206" t="s">
        <v>1859</v>
      </c>
      <c r="C1435" s="206" t="s">
        <v>1831</v>
      </c>
      <c r="D1435" s="206" t="s">
        <v>1860</v>
      </c>
      <c r="E1435" s="2"/>
      <c r="F1435" s="28">
        <v>700</v>
      </c>
      <c r="G1435" s="48">
        <v>700</v>
      </c>
      <c r="H1435" s="48">
        <v>1200</v>
      </c>
      <c r="I1435" s="295">
        <v>1000</v>
      </c>
      <c r="J1435" s="260">
        <v>1</v>
      </c>
      <c r="K1435" s="258">
        <v>1200</v>
      </c>
      <c r="L1435" s="151">
        <v>1500</v>
      </c>
      <c r="M1435" s="103">
        <v>1800</v>
      </c>
      <c r="N1435" s="65">
        <v>1</v>
      </c>
      <c r="O1435" s="45">
        <f t="shared" si="839"/>
        <v>700</v>
      </c>
      <c r="P1435" s="151">
        <v>1500</v>
      </c>
      <c r="Q1435" s="103">
        <f t="shared" si="840"/>
        <v>1500</v>
      </c>
      <c r="R1435" s="103">
        <f t="shared" si="841"/>
        <v>1500</v>
      </c>
      <c r="S1435" s="151">
        <f>P1435*0.6</f>
        <v>900</v>
      </c>
      <c r="T1435" s="151">
        <f t="shared" ref="T1435:V1435" si="881">Q1435*0.6</f>
        <v>900</v>
      </c>
      <c r="U1435" s="151">
        <f t="shared" si="881"/>
        <v>900</v>
      </c>
      <c r="V1435" s="151">
        <f t="shared" si="881"/>
        <v>540</v>
      </c>
      <c r="W1435" s="151">
        <f>T1435*0.6</f>
        <v>540</v>
      </c>
      <c r="X1435" s="151">
        <f>U1435*0.6</f>
        <v>540</v>
      </c>
      <c r="Y1435" s="151">
        <f>S1435</f>
        <v>900</v>
      </c>
      <c r="Z1435" s="48" t="s">
        <v>3341</v>
      </c>
      <c r="AA1435" s="206" t="s">
        <v>3186</v>
      </c>
    </row>
    <row r="1436" spans="1:27" s="29" customFormat="1" ht="39" customHeight="1" x14ac:dyDescent="0.3">
      <c r="A1436" s="325">
        <v>18</v>
      </c>
      <c r="B1436" s="332" t="s">
        <v>1861</v>
      </c>
      <c r="C1436" s="206" t="s">
        <v>1862</v>
      </c>
      <c r="D1436" s="206" t="s">
        <v>1863</v>
      </c>
      <c r="E1436" s="2"/>
      <c r="F1436" s="28">
        <v>700</v>
      </c>
      <c r="G1436" s="48">
        <v>700</v>
      </c>
      <c r="H1436" s="48"/>
      <c r="I1436" s="295">
        <v>1000</v>
      </c>
      <c r="J1436" s="260">
        <v>1</v>
      </c>
      <c r="K1436" s="258"/>
      <c r="L1436" s="151"/>
      <c r="M1436" s="103"/>
      <c r="N1436" s="65">
        <v>1</v>
      </c>
      <c r="O1436" s="45">
        <f t="shared" si="839"/>
        <v>700</v>
      </c>
      <c r="P1436" s="151">
        <f>G1436</f>
        <v>700</v>
      </c>
      <c r="Q1436" s="103">
        <f t="shared" si="840"/>
        <v>700</v>
      </c>
      <c r="R1436" s="103">
        <f t="shared" si="841"/>
        <v>700</v>
      </c>
      <c r="S1436" s="151">
        <f>O1436</f>
        <v>700</v>
      </c>
      <c r="T1436" s="151">
        <f t="shared" ref="T1436:V1438" si="882">P1436</f>
        <v>700</v>
      </c>
      <c r="U1436" s="151">
        <f t="shared" si="882"/>
        <v>700</v>
      </c>
      <c r="V1436" s="151">
        <f t="shared" si="882"/>
        <v>700</v>
      </c>
      <c r="W1436" s="151">
        <f t="shared" ref="W1436:X1438" si="883">S1436</f>
        <v>700</v>
      </c>
      <c r="X1436" s="151">
        <f t="shared" si="883"/>
        <v>700</v>
      </c>
      <c r="Y1436" s="155" t="s">
        <v>2292</v>
      </c>
      <c r="Z1436" s="48" t="s">
        <v>2292</v>
      </c>
      <c r="AA1436" s="206"/>
    </row>
    <row r="1437" spans="1:27" s="29" customFormat="1" ht="23.25" customHeight="1" x14ac:dyDescent="0.3">
      <c r="A1437" s="326"/>
      <c r="B1437" s="333"/>
      <c r="C1437" s="206" t="s">
        <v>1864</v>
      </c>
      <c r="D1437" s="206" t="s">
        <v>1865</v>
      </c>
      <c r="E1437" s="2"/>
      <c r="F1437" s="28">
        <v>630</v>
      </c>
      <c r="G1437" s="48">
        <v>630</v>
      </c>
      <c r="H1437" s="48"/>
      <c r="I1437" s="295">
        <v>900</v>
      </c>
      <c r="J1437" s="260">
        <v>1</v>
      </c>
      <c r="K1437" s="258"/>
      <c r="L1437" s="151"/>
      <c r="M1437" s="103"/>
      <c r="N1437" s="65">
        <v>1</v>
      </c>
      <c r="O1437" s="45">
        <f t="shared" si="839"/>
        <v>630</v>
      </c>
      <c r="P1437" s="151">
        <f t="shared" ref="P1437:P1501" si="884">G1437</f>
        <v>630</v>
      </c>
      <c r="Q1437" s="103">
        <f t="shared" si="840"/>
        <v>630</v>
      </c>
      <c r="R1437" s="103">
        <f t="shared" si="841"/>
        <v>630</v>
      </c>
      <c r="S1437" s="151">
        <f t="shared" ref="S1437:S1491" si="885">O1437</f>
        <v>630</v>
      </c>
      <c r="T1437" s="151">
        <f t="shared" si="882"/>
        <v>630</v>
      </c>
      <c r="U1437" s="151">
        <f t="shared" si="882"/>
        <v>630</v>
      </c>
      <c r="V1437" s="151">
        <f t="shared" si="882"/>
        <v>630</v>
      </c>
      <c r="W1437" s="151">
        <f t="shared" si="883"/>
        <v>630</v>
      </c>
      <c r="X1437" s="151">
        <f t="shared" si="883"/>
        <v>630</v>
      </c>
      <c r="Y1437" s="155" t="s">
        <v>2292</v>
      </c>
      <c r="Z1437" s="48" t="s">
        <v>2292</v>
      </c>
      <c r="AA1437" s="206"/>
    </row>
    <row r="1438" spans="1:27" s="29" customFormat="1" ht="24.75" customHeight="1" x14ac:dyDescent="0.3">
      <c r="A1438" s="211">
        <v>19</v>
      </c>
      <c r="B1438" s="329" t="s">
        <v>41</v>
      </c>
      <c r="C1438" s="330"/>
      <c r="D1438" s="331"/>
      <c r="E1438" s="2">
        <v>120</v>
      </c>
      <c r="F1438" s="28">
        <v>280</v>
      </c>
      <c r="G1438" s="48">
        <v>120</v>
      </c>
      <c r="H1438" s="48"/>
      <c r="I1438" s="295">
        <v>400</v>
      </c>
      <c r="J1438" s="260">
        <v>1</v>
      </c>
      <c r="K1438" s="258"/>
      <c r="L1438" s="151"/>
      <c r="M1438" s="103"/>
      <c r="N1438" s="65">
        <v>1</v>
      </c>
      <c r="O1438" s="45">
        <f t="shared" si="839"/>
        <v>120</v>
      </c>
      <c r="P1438" s="151">
        <f t="shared" si="884"/>
        <v>120</v>
      </c>
      <c r="Q1438" s="103">
        <f t="shared" si="840"/>
        <v>120</v>
      </c>
      <c r="R1438" s="103">
        <f t="shared" si="841"/>
        <v>120</v>
      </c>
      <c r="S1438" s="151">
        <f t="shared" si="885"/>
        <v>120</v>
      </c>
      <c r="T1438" s="151">
        <f t="shared" si="882"/>
        <v>120</v>
      </c>
      <c r="U1438" s="151">
        <f t="shared" si="882"/>
        <v>120</v>
      </c>
      <c r="V1438" s="151">
        <f t="shared" si="882"/>
        <v>120</v>
      </c>
      <c r="W1438" s="151">
        <f t="shared" si="883"/>
        <v>120</v>
      </c>
      <c r="X1438" s="151">
        <f t="shared" si="883"/>
        <v>120</v>
      </c>
      <c r="Y1438" s="155" t="s">
        <v>2292</v>
      </c>
      <c r="Z1438" s="48" t="s">
        <v>2292</v>
      </c>
      <c r="AA1438" s="206"/>
    </row>
    <row r="1439" spans="1:27" s="29" customFormat="1" ht="24.75" customHeight="1" x14ac:dyDescent="0.3">
      <c r="A1439" s="213" t="s">
        <v>1866</v>
      </c>
      <c r="B1439" s="15" t="s">
        <v>2035</v>
      </c>
      <c r="C1439" s="15"/>
      <c r="D1439" s="15"/>
      <c r="E1439" s="17"/>
      <c r="F1439" s="28"/>
      <c r="G1439" s="48"/>
      <c r="H1439" s="48"/>
      <c r="I1439" s="251"/>
      <c r="J1439" s="48"/>
      <c r="K1439" s="258"/>
      <c r="L1439" s="151"/>
      <c r="M1439" s="103"/>
      <c r="N1439" s="48"/>
      <c r="O1439" s="45"/>
      <c r="P1439" s="151"/>
      <c r="Q1439" s="103"/>
      <c r="R1439" s="103"/>
      <c r="S1439" s="151"/>
      <c r="T1439" s="151"/>
      <c r="U1439" s="151"/>
      <c r="V1439" s="151"/>
      <c r="W1439" s="151"/>
      <c r="X1439" s="151"/>
      <c r="Y1439" s="155"/>
      <c r="Z1439" s="48"/>
      <c r="AA1439" s="206"/>
    </row>
    <row r="1440" spans="1:27" s="29" customFormat="1" ht="24.75" customHeight="1" x14ac:dyDescent="0.3">
      <c r="A1440" s="325">
        <v>1</v>
      </c>
      <c r="B1440" s="332" t="s">
        <v>1867</v>
      </c>
      <c r="C1440" s="206" t="s">
        <v>1868</v>
      </c>
      <c r="D1440" s="206" t="s">
        <v>2528</v>
      </c>
      <c r="E1440" s="2">
        <v>280</v>
      </c>
      <c r="F1440" s="2">
        <v>310</v>
      </c>
      <c r="G1440" s="48">
        <v>310</v>
      </c>
      <c r="H1440" s="48"/>
      <c r="I1440" s="251">
        <v>440</v>
      </c>
      <c r="J1440" s="260">
        <v>1</v>
      </c>
      <c r="K1440" s="258"/>
      <c r="L1440" s="151"/>
      <c r="M1440" s="103"/>
      <c r="N1440" s="65">
        <v>1</v>
      </c>
      <c r="O1440" s="45">
        <f t="shared" si="839"/>
        <v>310</v>
      </c>
      <c r="P1440" s="151">
        <f t="shared" si="884"/>
        <v>310</v>
      </c>
      <c r="Q1440" s="103">
        <f t="shared" si="840"/>
        <v>310</v>
      </c>
      <c r="R1440" s="103">
        <f t="shared" si="841"/>
        <v>310</v>
      </c>
      <c r="S1440" s="151">
        <f t="shared" si="885"/>
        <v>310</v>
      </c>
      <c r="T1440" s="151">
        <f t="shared" ref="T1440:T1467" si="886">P1440</f>
        <v>310</v>
      </c>
      <c r="U1440" s="151">
        <f t="shared" ref="U1440:U1467" si="887">Q1440</f>
        <v>310</v>
      </c>
      <c r="V1440" s="151">
        <f t="shared" ref="V1440:V1467" si="888">R1440</f>
        <v>310</v>
      </c>
      <c r="W1440" s="151">
        <f t="shared" ref="W1440:W1467" si="889">S1440</f>
        <v>310</v>
      </c>
      <c r="X1440" s="151">
        <f t="shared" ref="X1440:X1467" si="890">T1440</f>
        <v>310</v>
      </c>
      <c r="Y1440" s="155" t="s">
        <v>2292</v>
      </c>
      <c r="Z1440" s="48" t="s">
        <v>2292</v>
      </c>
      <c r="AA1440" s="206"/>
    </row>
    <row r="1441" spans="1:27" s="29" customFormat="1" x14ac:dyDescent="0.3">
      <c r="A1441" s="335"/>
      <c r="B1441" s="334"/>
      <c r="C1441" s="206" t="s">
        <v>2528</v>
      </c>
      <c r="D1441" s="206" t="s">
        <v>1869</v>
      </c>
      <c r="E1441" s="2">
        <v>400</v>
      </c>
      <c r="F1441" s="89">
        <v>500</v>
      </c>
      <c r="G1441" s="48">
        <v>500</v>
      </c>
      <c r="H1441" s="48"/>
      <c r="I1441" s="251">
        <v>700</v>
      </c>
      <c r="J1441" s="260">
        <v>1</v>
      </c>
      <c r="K1441" s="258"/>
      <c r="L1441" s="151"/>
      <c r="M1441" s="103"/>
      <c r="N1441" s="65">
        <v>1</v>
      </c>
      <c r="O1441" s="45">
        <f t="shared" ref="O1441:O1504" si="891">G1441*N1441</f>
        <v>500</v>
      </c>
      <c r="P1441" s="151">
        <f t="shared" si="884"/>
        <v>500</v>
      </c>
      <c r="Q1441" s="103">
        <f t="shared" ref="Q1441:Q1504" si="892">P1441</f>
        <v>500</v>
      </c>
      <c r="R1441" s="103">
        <f t="shared" ref="R1441:R1504" si="893">P1441</f>
        <v>500</v>
      </c>
      <c r="S1441" s="151">
        <f t="shared" si="885"/>
        <v>500</v>
      </c>
      <c r="T1441" s="151">
        <f t="shared" si="886"/>
        <v>500</v>
      </c>
      <c r="U1441" s="151">
        <f t="shared" si="887"/>
        <v>500</v>
      </c>
      <c r="V1441" s="151">
        <f t="shared" si="888"/>
        <v>500</v>
      </c>
      <c r="W1441" s="151">
        <f t="shared" si="889"/>
        <v>500</v>
      </c>
      <c r="X1441" s="151">
        <f t="shared" si="890"/>
        <v>500</v>
      </c>
      <c r="Y1441" s="155" t="s">
        <v>2292</v>
      </c>
      <c r="Z1441" s="48" t="s">
        <v>2292</v>
      </c>
      <c r="AA1441" s="206"/>
    </row>
    <row r="1442" spans="1:27" s="29" customFormat="1" ht="33" customHeight="1" x14ac:dyDescent="0.3">
      <c r="A1442" s="335"/>
      <c r="B1442" s="334"/>
      <c r="C1442" s="206" t="s">
        <v>1870</v>
      </c>
      <c r="D1442" s="206"/>
      <c r="E1442" s="2">
        <v>700</v>
      </c>
      <c r="F1442" s="89">
        <v>800</v>
      </c>
      <c r="G1442" s="48">
        <v>800</v>
      </c>
      <c r="H1442" s="48"/>
      <c r="I1442" s="251">
        <v>1000</v>
      </c>
      <c r="J1442" s="260">
        <v>1</v>
      </c>
      <c r="K1442" s="258"/>
      <c r="L1442" s="151"/>
      <c r="M1442" s="103"/>
      <c r="N1442" s="65">
        <v>1</v>
      </c>
      <c r="O1442" s="45">
        <f t="shared" si="891"/>
        <v>800</v>
      </c>
      <c r="P1442" s="151">
        <f t="shared" si="884"/>
        <v>800</v>
      </c>
      <c r="Q1442" s="103">
        <f t="shared" si="892"/>
        <v>800</v>
      </c>
      <c r="R1442" s="103">
        <f t="shared" si="893"/>
        <v>800</v>
      </c>
      <c r="S1442" s="151">
        <f t="shared" si="885"/>
        <v>800</v>
      </c>
      <c r="T1442" s="151">
        <f t="shared" si="886"/>
        <v>800</v>
      </c>
      <c r="U1442" s="151">
        <f t="shared" si="887"/>
        <v>800</v>
      </c>
      <c r="V1442" s="151">
        <f t="shared" si="888"/>
        <v>800</v>
      </c>
      <c r="W1442" s="151">
        <f t="shared" si="889"/>
        <v>800</v>
      </c>
      <c r="X1442" s="151">
        <f t="shared" si="890"/>
        <v>800</v>
      </c>
      <c r="Y1442" s="155" t="s">
        <v>2292</v>
      </c>
      <c r="Z1442" s="48" t="s">
        <v>2292</v>
      </c>
      <c r="AA1442" s="206"/>
    </row>
    <row r="1443" spans="1:27" s="29" customFormat="1" x14ac:dyDescent="0.3">
      <c r="A1443" s="335"/>
      <c r="B1443" s="334"/>
      <c r="C1443" s="206" t="s">
        <v>1869</v>
      </c>
      <c r="D1443" s="206" t="s">
        <v>1871</v>
      </c>
      <c r="E1443" s="2">
        <v>350</v>
      </c>
      <c r="F1443" s="89">
        <v>500</v>
      </c>
      <c r="G1443" s="48">
        <v>500</v>
      </c>
      <c r="H1443" s="48"/>
      <c r="I1443" s="251">
        <v>700</v>
      </c>
      <c r="J1443" s="260">
        <v>1</v>
      </c>
      <c r="K1443" s="258"/>
      <c r="L1443" s="151"/>
      <c r="M1443" s="103"/>
      <c r="N1443" s="65">
        <v>1</v>
      </c>
      <c r="O1443" s="45">
        <f t="shared" si="891"/>
        <v>500</v>
      </c>
      <c r="P1443" s="151">
        <f t="shared" si="884"/>
        <v>500</v>
      </c>
      <c r="Q1443" s="103">
        <f t="shared" si="892"/>
        <v>500</v>
      </c>
      <c r="R1443" s="103">
        <f t="shared" si="893"/>
        <v>500</v>
      </c>
      <c r="S1443" s="151">
        <f t="shared" si="885"/>
        <v>500</v>
      </c>
      <c r="T1443" s="151">
        <f t="shared" si="886"/>
        <v>500</v>
      </c>
      <c r="U1443" s="151">
        <f t="shared" si="887"/>
        <v>500</v>
      </c>
      <c r="V1443" s="151">
        <f t="shared" si="888"/>
        <v>500</v>
      </c>
      <c r="W1443" s="151">
        <f t="shared" si="889"/>
        <v>500</v>
      </c>
      <c r="X1443" s="151">
        <f t="shared" si="890"/>
        <v>500</v>
      </c>
      <c r="Y1443" s="155" t="s">
        <v>2292</v>
      </c>
      <c r="Z1443" s="48" t="s">
        <v>2292</v>
      </c>
      <c r="AA1443" s="206"/>
    </row>
    <row r="1444" spans="1:27" s="29" customFormat="1" x14ac:dyDescent="0.3">
      <c r="A1444" s="335"/>
      <c r="B1444" s="334"/>
      <c r="C1444" s="206" t="s">
        <v>1871</v>
      </c>
      <c r="D1444" s="206" t="s">
        <v>1872</v>
      </c>
      <c r="E1444" s="2">
        <v>270</v>
      </c>
      <c r="F1444" s="89">
        <v>450</v>
      </c>
      <c r="G1444" s="48">
        <v>450</v>
      </c>
      <c r="H1444" s="48"/>
      <c r="I1444" s="251">
        <v>700</v>
      </c>
      <c r="J1444" s="260">
        <v>1</v>
      </c>
      <c r="K1444" s="258"/>
      <c r="L1444" s="151"/>
      <c r="M1444" s="103"/>
      <c r="N1444" s="65">
        <v>1</v>
      </c>
      <c r="O1444" s="45">
        <f t="shared" si="891"/>
        <v>450</v>
      </c>
      <c r="P1444" s="151">
        <f t="shared" si="884"/>
        <v>450</v>
      </c>
      <c r="Q1444" s="103">
        <f t="shared" si="892"/>
        <v>450</v>
      </c>
      <c r="R1444" s="103">
        <f t="shared" si="893"/>
        <v>450</v>
      </c>
      <c r="S1444" s="151">
        <f t="shared" si="885"/>
        <v>450</v>
      </c>
      <c r="T1444" s="151">
        <f t="shared" si="886"/>
        <v>450</v>
      </c>
      <c r="U1444" s="151">
        <f t="shared" si="887"/>
        <v>450</v>
      </c>
      <c r="V1444" s="151">
        <f t="shared" si="888"/>
        <v>450</v>
      </c>
      <c r="W1444" s="151">
        <f t="shared" si="889"/>
        <v>450</v>
      </c>
      <c r="X1444" s="151">
        <f t="shared" si="890"/>
        <v>450</v>
      </c>
      <c r="Y1444" s="155" t="s">
        <v>2292</v>
      </c>
      <c r="Z1444" s="48" t="s">
        <v>2292</v>
      </c>
      <c r="AA1444" s="206"/>
    </row>
    <row r="1445" spans="1:27" s="29" customFormat="1" ht="37.5" x14ac:dyDescent="0.3">
      <c r="A1445" s="335"/>
      <c r="B1445" s="334"/>
      <c r="C1445" s="206" t="s">
        <v>1873</v>
      </c>
      <c r="D1445" s="206"/>
      <c r="E1445" s="2">
        <v>350</v>
      </c>
      <c r="F1445" s="89">
        <v>600</v>
      </c>
      <c r="G1445" s="48">
        <v>600</v>
      </c>
      <c r="H1445" s="48"/>
      <c r="I1445" s="251">
        <v>1000</v>
      </c>
      <c r="J1445" s="260">
        <v>1</v>
      </c>
      <c r="K1445" s="258"/>
      <c r="L1445" s="151"/>
      <c r="M1445" s="103"/>
      <c r="N1445" s="65">
        <v>1</v>
      </c>
      <c r="O1445" s="45">
        <f t="shared" si="891"/>
        <v>600</v>
      </c>
      <c r="P1445" s="151">
        <f t="shared" si="884"/>
        <v>600</v>
      </c>
      <c r="Q1445" s="103">
        <f t="shared" si="892"/>
        <v>600</v>
      </c>
      <c r="R1445" s="103">
        <f t="shared" si="893"/>
        <v>600</v>
      </c>
      <c r="S1445" s="151">
        <f t="shared" si="885"/>
        <v>600</v>
      </c>
      <c r="T1445" s="151">
        <f t="shared" si="886"/>
        <v>600</v>
      </c>
      <c r="U1445" s="151">
        <f t="shared" si="887"/>
        <v>600</v>
      </c>
      <c r="V1445" s="151">
        <f t="shared" si="888"/>
        <v>600</v>
      </c>
      <c r="W1445" s="151">
        <f t="shared" si="889"/>
        <v>600</v>
      </c>
      <c r="X1445" s="151">
        <f t="shared" si="890"/>
        <v>600</v>
      </c>
      <c r="Y1445" s="155" t="s">
        <v>2292</v>
      </c>
      <c r="Z1445" s="48" t="s">
        <v>2292</v>
      </c>
      <c r="AA1445" s="206"/>
    </row>
    <row r="1446" spans="1:27" s="29" customFormat="1" ht="37.5" x14ac:dyDescent="0.3">
      <c r="A1446" s="335"/>
      <c r="B1446" s="334"/>
      <c r="C1446" s="206" t="s">
        <v>1872</v>
      </c>
      <c r="D1446" s="206" t="s">
        <v>2529</v>
      </c>
      <c r="E1446" s="2">
        <v>250</v>
      </c>
      <c r="F1446" s="89">
        <v>400</v>
      </c>
      <c r="G1446" s="48">
        <v>420</v>
      </c>
      <c r="H1446" s="48"/>
      <c r="I1446" s="251">
        <v>700</v>
      </c>
      <c r="J1446" s="260">
        <v>1</v>
      </c>
      <c r="K1446" s="258"/>
      <c r="L1446" s="151"/>
      <c r="M1446" s="103"/>
      <c r="N1446" s="65">
        <v>1</v>
      </c>
      <c r="O1446" s="45">
        <f t="shared" si="891"/>
        <v>420</v>
      </c>
      <c r="P1446" s="151">
        <f t="shared" si="884"/>
        <v>420</v>
      </c>
      <c r="Q1446" s="103">
        <f t="shared" si="892"/>
        <v>420</v>
      </c>
      <c r="R1446" s="103">
        <f t="shared" si="893"/>
        <v>420</v>
      </c>
      <c r="S1446" s="151">
        <f t="shared" si="885"/>
        <v>420</v>
      </c>
      <c r="T1446" s="151">
        <f t="shared" si="886"/>
        <v>420</v>
      </c>
      <c r="U1446" s="151">
        <f t="shared" si="887"/>
        <v>420</v>
      </c>
      <c r="V1446" s="151">
        <f t="shared" si="888"/>
        <v>420</v>
      </c>
      <c r="W1446" s="151">
        <f t="shared" si="889"/>
        <v>420</v>
      </c>
      <c r="X1446" s="151">
        <f t="shared" si="890"/>
        <v>420</v>
      </c>
      <c r="Y1446" s="155" t="s">
        <v>2292</v>
      </c>
      <c r="Z1446" s="48" t="s">
        <v>2292</v>
      </c>
      <c r="AA1446" s="206"/>
    </row>
    <row r="1447" spans="1:27" s="29" customFormat="1" ht="41.25" customHeight="1" x14ac:dyDescent="0.3">
      <c r="A1447" s="335"/>
      <c r="B1447" s="334"/>
      <c r="C1447" s="206" t="s">
        <v>3052</v>
      </c>
      <c r="D1447" s="206" t="s">
        <v>3053</v>
      </c>
      <c r="E1447" s="2">
        <v>400</v>
      </c>
      <c r="F1447" s="89">
        <v>630</v>
      </c>
      <c r="G1447" s="48">
        <v>630</v>
      </c>
      <c r="H1447" s="48"/>
      <c r="I1447" s="251">
        <v>900</v>
      </c>
      <c r="J1447" s="260">
        <v>1</v>
      </c>
      <c r="K1447" s="258"/>
      <c r="L1447" s="151"/>
      <c r="M1447" s="103"/>
      <c r="N1447" s="65">
        <v>1</v>
      </c>
      <c r="O1447" s="45">
        <f t="shared" si="891"/>
        <v>630</v>
      </c>
      <c r="P1447" s="151">
        <f t="shared" si="884"/>
        <v>630</v>
      </c>
      <c r="Q1447" s="103">
        <f t="shared" si="892"/>
        <v>630</v>
      </c>
      <c r="R1447" s="103">
        <f t="shared" si="893"/>
        <v>630</v>
      </c>
      <c r="S1447" s="151">
        <f t="shared" si="885"/>
        <v>630</v>
      </c>
      <c r="T1447" s="151">
        <f t="shared" si="886"/>
        <v>630</v>
      </c>
      <c r="U1447" s="151">
        <f t="shared" si="887"/>
        <v>630</v>
      </c>
      <c r="V1447" s="151">
        <f t="shared" si="888"/>
        <v>630</v>
      </c>
      <c r="W1447" s="151">
        <f t="shared" si="889"/>
        <v>630</v>
      </c>
      <c r="X1447" s="151">
        <f t="shared" si="890"/>
        <v>630</v>
      </c>
      <c r="Y1447" s="155" t="s">
        <v>2292</v>
      </c>
      <c r="Z1447" s="48" t="s">
        <v>2292</v>
      </c>
      <c r="AA1447" s="206" t="s">
        <v>3050</v>
      </c>
    </row>
    <row r="1448" spans="1:27" s="29" customFormat="1" ht="37.5" x14ac:dyDescent="0.3">
      <c r="A1448" s="335"/>
      <c r="B1448" s="334"/>
      <c r="C1448" s="206" t="s">
        <v>3054</v>
      </c>
      <c r="D1448" s="206" t="s">
        <v>1874</v>
      </c>
      <c r="E1448" s="2">
        <v>150</v>
      </c>
      <c r="F1448" s="28">
        <v>280</v>
      </c>
      <c r="G1448" s="48">
        <v>280</v>
      </c>
      <c r="H1448" s="48"/>
      <c r="I1448" s="251">
        <v>400</v>
      </c>
      <c r="J1448" s="260">
        <v>1</v>
      </c>
      <c r="K1448" s="258"/>
      <c r="L1448" s="151"/>
      <c r="M1448" s="103"/>
      <c r="N1448" s="65">
        <v>1</v>
      </c>
      <c r="O1448" s="45">
        <f t="shared" si="891"/>
        <v>280</v>
      </c>
      <c r="P1448" s="151">
        <f t="shared" si="884"/>
        <v>280</v>
      </c>
      <c r="Q1448" s="103">
        <f t="shared" si="892"/>
        <v>280</v>
      </c>
      <c r="R1448" s="103">
        <f t="shared" si="893"/>
        <v>280</v>
      </c>
      <c r="S1448" s="151">
        <f t="shared" si="885"/>
        <v>280</v>
      </c>
      <c r="T1448" s="151">
        <f t="shared" si="886"/>
        <v>280</v>
      </c>
      <c r="U1448" s="151">
        <f t="shared" si="887"/>
        <v>280</v>
      </c>
      <c r="V1448" s="151">
        <f t="shared" si="888"/>
        <v>280</v>
      </c>
      <c r="W1448" s="151">
        <f t="shared" si="889"/>
        <v>280</v>
      </c>
      <c r="X1448" s="151">
        <f t="shared" si="890"/>
        <v>280</v>
      </c>
      <c r="Y1448" s="155" t="s">
        <v>2292</v>
      </c>
      <c r="Z1448" s="48" t="s">
        <v>2292</v>
      </c>
      <c r="AA1448" s="206" t="s">
        <v>3050</v>
      </c>
    </row>
    <row r="1449" spans="1:27" s="29" customFormat="1" ht="37.5" x14ac:dyDescent="0.3">
      <c r="A1449" s="335"/>
      <c r="B1449" s="334"/>
      <c r="C1449" s="206" t="s">
        <v>3054</v>
      </c>
      <c r="D1449" s="206" t="s">
        <v>3055</v>
      </c>
      <c r="E1449" s="2">
        <v>140</v>
      </c>
      <c r="F1449" s="28">
        <v>420</v>
      </c>
      <c r="G1449" s="48">
        <v>420</v>
      </c>
      <c r="H1449" s="48"/>
      <c r="I1449" s="251">
        <v>600</v>
      </c>
      <c r="J1449" s="260">
        <v>1</v>
      </c>
      <c r="K1449" s="258"/>
      <c r="L1449" s="151"/>
      <c r="M1449" s="103"/>
      <c r="N1449" s="65">
        <v>1</v>
      </c>
      <c r="O1449" s="45">
        <f t="shared" si="891"/>
        <v>420</v>
      </c>
      <c r="P1449" s="151">
        <f t="shared" si="884"/>
        <v>420</v>
      </c>
      <c r="Q1449" s="103">
        <f t="shared" si="892"/>
        <v>420</v>
      </c>
      <c r="R1449" s="103">
        <f t="shared" si="893"/>
        <v>420</v>
      </c>
      <c r="S1449" s="151">
        <f t="shared" si="885"/>
        <v>420</v>
      </c>
      <c r="T1449" s="151">
        <f t="shared" si="886"/>
        <v>420</v>
      </c>
      <c r="U1449" s="151">
        <f t="shared" si="887"/>
        <v>420</v>
      </c>
      <c r="V1449" s="151">
        <f t="shared" si="888"/>
        <v>420</v>
      </c>
      <c r="W1449" s="151">
        <f t="shared" si="889"/>
        <v>420</v>
      </c>
      <c r="X1449" s="151">
        <f t="shared" si="890"/>
        <v>420</v>
      </c>
      <c r="Y1449" s="155" t="s">
        <v>2292</v>
      </c>
      <c r="Z1449" s="48" t="s">
        <v>2292</v>
      </c>
      <c r="AA1449" s="206" t="s">
        <v>3050</v>
      </c>
    </row>
    <row r="1450" spans="1:27" s="29" customFormat="1" ht="37.5" x14ac:dyDescent="0.3">
      <c r="A1450" s="335"/>
      <c r="B1450" s="334"/>
      <c r="C1450" s="206" t="s">
        <v>3054</v>
      </c>
      <c r="D1450" s="206" t="s">
        <v>1875</v>
      </c>
      <c r="E1450" s="2">
        <v>270</v>
      </c>
      <c r="F1450" s="28">
        <v>280</v>
      </c>
      <c r="G1450" s="48">
        <v>280</v>
      </c>
      <c r="H1450" s="48"/>
      <c r="I1450" s="251">
        <v>400</v>
      </c>
      <c r="J1450" s="260">
        <v>1</v>
      </c>
      <c r="K1450" s="258"/>
      <c r="L1450" s="151"/>
      <c r="M1450" s="103"/>
      <c r="N1450" s="65">
        <v>1</v>
      </c>
      <c r="O1450" s="45">
        <f t="shared" si="891"/>
        <v>280</v>
      </c>
      <c r="P1450" s="151">
        <f t="shared" si="884"/>
        <v>280</v>
      </c>
      <c r="Q1450" s="103">
        <f t="shared" si="892"/>
        <v>280</v>
      </c>
      <c r="R1450" s="103">
        <f t="shared" si="893"/>
        <v>280</v>
      </c>
      <c r="S1450" s="151">
        <f t="shared" si="885"/>
        <v>280</v>
      </c>
      <c r="T1450" s="151">
        <f t="shared" si="886"/>
        <v>280</v>
      </c>
      <c r="U1450" s="151">
        <f t="shared" si="887"/>
        <v>280</v>
      </c>
      <c r="V1450" s="151">
        <f t="shared" si="888"/>
        <v>280</v>
      </c>
      <c r="W1450" s="151">
        <f t="shared" si="889"/>
        <v>280</v>
      </c>
      <c r="X1450" s="151">
        <f t="shared" si="890"/>
        <v>280</v>
      </c>
      <c r="Y1450" s="155" t="s">
        <v>2292</v>
      </c>
      <c r="Z1450" s="48" t="s">
        <v>2292</v>
      </c>
      <c r="AA1450" s="206" t="s">
        <v>3050</v>
      </c>
    </row>
    <row r="1451" spans="1:27" s="29" customFormat="1" x14ac:dyDescent="0.3">
      <c r="A1451" s="326"/>
      <c r="B1451" s="333"/>
      <c r="C1451" s="206" t="s">
        <v>2530</v>
      </c>
      <c r="D1451" s="206" t="s">
        <v>1876</v>
      </c>
      <c r="E1451" s="2">
        <v>170</v>
      </c>
      <c r="F1451" s="28">
        <v>180</v>
      </c>
      <c r="G1451" s="48">
        <v>180</v>
      </c>
      <c r="H1451" s="48"/>
      <c r="I1451" s="251">
        <v>250</v>
      </c>
      <c r="J1451" s="260">
        <v>1</v>
      </c>
      <c r="K1451" s="258"/>
      <c r="L1451" s="151"/>
      <c r="M1451" s="103"/>
      <c r="N1451" s="65">
        <v>1</v>
      </c>
      <c r="O1451" s="45">
        <f t="shared" si="891"/>
        <v>180</v>
      </c>
      <c r="P1451" s="151">
        <f t="shared" si="884"/>
        <v>180</v>
      </c>
      <c r="Q1451" s="103">
        <f t="shared" si="892"/>
        <v>180</v>
      </c>
      <c r="R1451" s="103">
        <f t="shared" si="893"/>
        <v>180</v>
      </c>
      <c r="S1451" s="151">
        <f t="shared" si="885"/>
        <v>180</v>
      </c>
      <c r="T1451" s="151">
        <f t="shared" si="886"/>
        <v>180</v>
      </c>
      <c r="U1451" s="151">
        <f t="shared" si="887"/>
        <v>180</v>
      </c>
      <c r="V1451" s="151">
        <f t="shared" si="888"/>
        <v>180</v>
      </c>
      <c r="W1451" s="151">
        <f t="shared" si="889"/>
        <v>180</v>
      </c>
      <c r="X1451" s="151">
        <f t="shared" si="890"/>
        <v>180</v>
      </c>
      <c r="Y1451" s="155" t="s">
        <v>2292</v>
      </c>
      <c r="Z1451" s="48" t="s">
        <v>2292</v>
      </c>
      <c r="AA1451" s="206"/>
    </row>
    <row r="1452" spans="1:27" s="29" customFormat="1" x14ac:dyDescent="0.3">
      <c r="A1452" s="325">
        <v>2</v>
      </c>
      <c r="B1452" s="332" t="s">
        <v>1877</v>
      </c>
      <c r="C1452" s="206" t="s">
        <v>1878</v>
      </c>
      <c r="D1452" s="206" t="s">
        <v>1102</v>
      </c>
      <c r="E1452" s="2">
        <v>220</v>
      </c>
      <c r="F1452" s="28">
        <v>310</v>
      </c>
      <c r="G1452" s="48">
        <v>310</v>
      </c>
      <c r="H1452" s="48"/>
      <c r="I1452" s="251">
        <v>440</v>
      </c>
      <c r="J1452" s="260">
        <v>1</v>
      </c>
      <c r="K1452" s="258"/>
      <c r="L1452" s="151"/>
      <c r="M1452" s="103"/>
      <c r="N1452" s="65">
        <v>1</v>
      </c>
      <c r="O1452" s="45">
        <f t="shared" si="891"/>
        <v>310</v>
      </c>
      <c r="P1452" s="151">
        <f t="shared" si="884"/>
        <v>310</v>
      </c>
      <c r="Q1452" s="103">
        <f t="shared" si="892"/>
        <v>310</v>
      </c>
      <c r="R1452" s="103">
        <f t="shared" si="893"/>
        <v>310</v>
      </c>
      <c r="S1452" s="151">
        <f t="shared" si="885"/>
        <v>310</v>
      </c>
      <c r="T1452" s="151">
        <f t="shared" si="886"/>
        <v>310</v>
      </c>
      <c r="U1452" s="151">
        <f t="shared" si="887"/>
        <v>310</v>
      </c>
      <c r="V1452" s="151">
        <f t="shared" si="888"/>
        <v>310</v>
      </c>
      <c r="W1452" s="151">
        <f t="shared" si="889"/>
        <v>310</v>
      </c>
      <c r="X1452" s="151">
        <f t="shared" si="890"/>
        <v>310</v>
      </c>
      <c r="Y1452" s="155" t="s">
        <v>2292</v>
      </c>
      <c r="Z1452" s="48" t="s">
        <v>2292</v>
      </c>
      <c r="AA1452" s="206"/>
    </row>
    <row r="1453" spans="1:27" s="29" customFormat="1" x14ac:dyDescent="0.3">
      <c r="A1453" s="335"/>
      <c r="B1453" s="334"/>
      <c r="C1453" s="206" t="s">
        <v>1102</v>
      </c>
      <c r="D1453" s="206" t="s">
        <v>1879</v>
      </c>
      <c r="E1453" s="2">
        <v>140</v>
      </c>
      <c r="F1453" s="28">
        <v>280</v>
      </c>
      <c r="G1453" s="48">
        <v>280</v>
      </c>
      <c r="H1453" s="48"/>
      <c r="I1453" s="251">
        <v>400</v>
      </c>
      <c r="J1453" s="260">
        <v>1</v>
      </c>
      <c r="K1453" s="258"/>
      <c r="L1453" s="151"/>
      <c r="M1453" s="103"/>
      <c r="N1453" s="65">
        <v>1</v>
      </c>
      <c r="O1453" s="45">
        <f t="shared" si="891"/>
        <v>280</v>
      </c>
      <c r="P1453" s="151">
        <f t="shared" si="884"/>
        <v>280</v>
      </c>
      <c r="Q1453" s="103">
        <f t="shared" si="892"/>
        <v>280</v>
      </c>
      <c r="R1453" s="103">
        <f t="shared" si="893"/>
        <v>280</v>
      </c>
      <c r="S1453" s="151">
        <f t="shared" si="885"/>
        <v>280</v>
      </c>
      <c r="T1453" s="151">
        <f t="shared" si="886"/>
        <v>280</v>
      </c>
      <c r="U1453" s="151">
        <f t="shared" si="887"/>
        <v>280</v>
      </c>
      <c r="V1453" s="151">
        <f t="shared" si="888"/>
        <v>280</v>
      </c>
      <c r="W1453" s="151">
        <f t="shared" si="889"/>
        <v>280</v>
      </c>
      <c r="X1453" s="151">
        <f t="shared" si="890"/>
        <v>280</v>
      </c>
      <c r="Y1453" s="155" t="s">
        <v>2292</v>
      </c>
      <c r="Z1453" s="48" t="s">
        <v>2292</v>
      </c>
      <c r="AA1453" s="206"/>
    </row>
    <row r="1454" spans="1:27" s="29" customFormat="1" ht="39.75" customHeight="1" x14ac:dyDescent="0.3">
      <c r="A1454" s="335"/>
      <c r="B1454" s="334"/>
      <c r="C1454" s="206" t="s">
        <v>1880</v>
      </c>
      <c r="D1454" s="206"/>
      <c r="E1454" s="2">
        <v>240</v>
      </c>
      <c r="F1454" s="28">
        <v>280</v>
      </c>
      <c r="G1454" s="48">
        <v>280</v>
      </c>
      <c r="H1454" s="48"/>
      <c r="I1454" s="251">
        <v>400</v>
      </c>
      <c r="J1454" s="260">
        <v>1</v>
      </c>
      <c r="K1454" s="258"/>
      <c r="L1454" s="151"/>
      <c r="M1454" s="103"/>
      <c r="N1454" s="65">
        <v>1</v>
      </c>
      <c r="O1454" s="45">
        <f t="shared" si="891"/>
        <v>280</v>
      </c>
      <c r="P1454" s="151">
        <f t="shared" si="884"/>
        <v>280</v>
      </c>
      <c r="Q1454" s="103">
        <f t="shared" si="892"/>
        <v>280</v>
      </c>
      <c r="R1454" s="103">
        <f t="shared" si="893"/>
        <v>280</v>
      </c>
      <c r="S1454" s="151">
        <f t="shared" si="885"/>
        <v>280</v>
      </c>
      <c r="T1454" s="151">
        <f t="shared" si="886"/>
        <v>280</v>
      </c>
      <c r="U1454" s="151">
        <f t="shared" si="887"/>
        <v>280</v>
      </c>
      <c r="V1454" s="151">
        <f t="shared" si="888"/>
        <v>280</v>
      </c>
      <c r="W1454" s="151">
        <f t="shared" si="889"/>
        <v>280</v>
      </c>
      <c r="X1454" s="151">
        <f t="shared" si="890"/>
        <v>280</v>
      </c>
      <c r="Y1454" s="155" t="s">
        <v>2292</v>
      </c>
      <c r="Z1454" s="48" t="s">
        <v>2292</v>
      </c>
      <c r="AA1454" s="206"/>
    </row>
    <row r="1455" spans="1:27" s="29" customFormat="1" x14ac:dyDescent="0.3">
      <c r="A1455" s="335"/>
      <c r="B1455" s="334"/>
      <c r="C1455" s="206" t="s">
        <v>1881</v>
      </c>
      <c r="D1455" s="206" t="s">
        <v>1882</v>
      </c>
      <c r="E1455" s="2">
        <v>130</v>
      </c>
      <c r="F1455" s="28">
        <v>210</v>
      </c>
      <c r="G1455" s="48">
        <v>210</v>
      </c>
      <c r="H1455" s="48"/>
      <c r="I1455" s="251">
        <v>300</v>
      </c>
      <c r="J1455" s="260">
        <v>1</v>
      </c>
      <c r="K1455" s="258"/>
      <c r="L1455" s="151"/>
      <c r="M1455" s="103"/>
      <c r="N1455" s="65">
        <v>1</v>
      </c>
      <c r="O1455" s="45">
        <f t="shared" si="891"/>
        <v>210</v>
      </c>
      <c r="P1455" s="151">
        <f t="shared" si="884"/>
        <v>210</v>
      </c>
      <c r="Q1455" s="103">
        <f t="shared" si="892"/>
        <v>210</v>
      </c>
      <c r="R1455" s="103">
        <f t="shared" si="893"/>
        <v>210</v>
      </c>
      <c r="S1455" s="151">
        <f t="shared" si="885"/>
        <v>210</v>
      </c>
      <c r="T1455" s="151">
        <f t="shared" si="886"/>
        <v>210</v>
      </c>
      <c r="U1455" s="151">
        <f t="shared" si="887"/>
        <v>210</v>
      </c>
      <c r="V1455" s="151">
        <f t="shared" si="888"/>
        <v>210</v>
      </c>
      <c r="W1455" s="151">
        <f t="shared" si="889"/>
        <v>210</v>
      </c>
      <c r="X1455" s="151">
        <f t="shared" si="890"/>
        <v>210</v>
      </c>
      <c r="Y1455" s="155" t="s">
        <v>2292</v>
      </c>
      <c r="Z1455" s="48" t="s">
        <v>2292</v>
      </c>
      <c r="AA1455" s="206"/>
    </row>
    <row r="1456" spans="1:27" s="29" customFormat="1" x14ac:dyDescent="0.3">
      <c r="A1456" s="326"/>
      <c r="B1456" s="333"/>
      <c r="C1456" s="206" t="s">
        <v>1881</v>
      </c>
      <c r="D1456" s="206" t="s">
        <v>1883</v>
      </c>
      <c r="E1456" s="2">
        <v>150</v>
      </c>
      <c r="F1456" s="28">
        <v>210</v>
      </c>
      <c r="G1456" s="48">
        <v>210</v>
      </c>
      <c r="H1456" s="48"/>
      <c r="I1456" s="251">
        <v>300</v>
      </c>
      <c r="J1456" s="260">
        <v>1</v>
      </c>
      <c r="K1456" s="258"/>
      <c r="L1456" s="151"/>
      <c r="M1456" s="103"/>
      <c r="N1456" s="65">
        <v>1</v>
      </c>
      <c r="O1456" s="45">
        <f t="shared" si="891"/>
        <v>210</v>
      </c>
      <c r="P1456" s="151">
        <f t="shared" si="884"/>
        <v>210</v>
      </c>
      <c r="Q1456" s="103">
        <f t="shared" si="892"/>
        <v>210</v>
      </c>
      <c r="R1456" s="103">
        <f t="shared" si="893"/>
        <v>210</v>
      </c>
      <c r="S1456" s="151">
        <f t="shared" si="885"/>
        <v>210</v>
      </c>
      <c r="T1456" s="151">
        <f t="shared" si="886"/>
        <v>210</v>
      </c>
      <c r="U1456" s="151">
        <f t="shared" si="887"/>
        <v>210</v>
      </c>
      <c r="V1456" s="151">
        <f t="shared" si="888"/>
        <v>210</v>
      </c>
      <c r="W1456" s="151">
        <f t="shared" si="889"/>
        <v>210</v>
      </c>
      <c r="X1456" s="151">
        <f t="shared" si="890"/>
        <v>210</v>
      </c>
      <c r="Y1456" s="155" t="s">
        <v>2292</v>
      </c>
      <c r="Z1456" s="48" t="s">
        <v>2292</v>
      </c>
      <c r="AA1456" s="206"/>
    </row>
    <row r="1457" spans="1:27" s="29" customFormat="1" x14ac:dyDescent="0.3">
      <c r="A1457" s="325">
        <v>3</v>
      </c>
      <c r="B1457" s="332" t="s">
        <v>2365</v>
      </c>
      <c r="C1457" s="206" t="s">
        <v>2681</v>
      </c>
      <c r="D1457" s="206" t="s">
        <v>1884</v>
      </c>
      <c r="E1457" s="2">
        <v>290</v>
      </c>
      <c r="F1457" s="28">
        <v>350</v>
      </c>
      <c r="G1457" s="48">
        <v>350</v>
      </c>
      <c r="H1457" s="48"/>
      <c r="I1457" s="251">
        <v>500</v>
      </c>
      <c r="J1457" s="260">
        <v>1</v>
      </c>
      <c r="K1457" s="258"/>
      <c r="L1457" s="151"/>
      <c r="M1457" s="103"/>
      <c r="N1457" s="65">
        <v>1</v>
      </c>
      <c r="O1457" s="45">
        <f t="shared" si="891"/>
        <v>350</v>
      </c>
      <c r="P1457" s="151">
        <f t="shared" si="884"/>
        <v>350</v>
      </c>
      <c r="Q1457" s="103">
        <f t="shared" si="892"/>
        <v>350</v>
      </c>
      <c r="R1457" s="103">
        <f t="shared" si="893"/>
        <v>350</v>
      </c>
      <c r="S1457" s="151">
        <f t="shared" si="885"/>
        <v>350</v>
      </c>
      <c r="T1457" s="151">
        <f t="shared" si="886"/>
        <v>350</v>
      </c>
      <c r="U1457" s="151">
        <f t="shared" si="887"/>
        <v>350</v>
      </c>
      <c r="V1457" s="151">
        <f t="shared" si="888"/>
        <v>350</v>
      </c>
      <c r="W1457" s="151">
        <f t="shared" si="889"/>
        <v>350</v>
      </c>
      <c r="X1457" s="151">
        <f t="shared" si="890"/>
        <v>350</v>
      </c>
      <c r="Y1457" s="155" t="s">
        <v>2292</v>
      </c>
      <c r="Z1457" s="48" t="s">
        <v>2292</v>
      </c>
      <c r="AA1457" s="206"/>
    </row>
    <row r="1458" spans="1:27" s="29" customFormat="1" ht="37.5" x14ac:dyDescent="0.3">
      <c r="A1458" s="335"/>
      <c r="B1458" s="334"/>
      <c r="C1458" s="206" t="s">
        <v>1884</v>
      </c>
      <c r="D1458" s="206" t="s">
        <v>1885</v>
      </c>
      <c r="E1458" s="2">
        <v>180</v>
      </c>
      <c r="F1458" s="28">
        <v>280</v>
      </c>
      <c r="G1458" s="48">
        <v>240</v>
      </c>
      <c r="H1458" s="48"/>
      <c r="I1458" s="251">
        <v>400</v>
      </c>
      <c r="J1458" s="260">
        <v>1</v>
      </c>
      <c r="K1458" s="258"/>
      <c r="L1458" s="151"/>
      <c r="M1458" s="103"/>
      <c r="N1458" s="65">
        <v>1</v>
      </c>
      <c r="O1458" s="45">
        <f t="shared" si="891"/>
        <v>240</v>
      </c>
      <c r="P1458" s="151">
        <f t="shared" si="884"/>
        <v>240</v>
      </c>
      <c r="Q1458" s="103">
        <f t="shared" si="892"/>
        <v>240</v>
      </c>
      <c r="R1458" s="103">
        <f t="shared" si="893"/>
        <v>240</v>
      </c>
      <c r="S1458" s="151">
        <f t="shared" si="885"/>
        <v>240</v>
      </c>
      <c r="T1458" s="151">
        <f t="shared" si="886"/>
        <v>240</v>
      </c>
      <c r="U1458" s="151">
        <f t="shared" si="887"/>
        <v>240</v>
      </c>
      <c r="V1458" s="151">
        <f t="shared" si="888"/>
        <v>240</v>
      </c>
      <c r="W1458" s="151">
        <f t="shared" si="889"/>
        <v>240</v>
      </c>
      <c r="X1458" s="151">
        <f t="shared" si="890"/>
        <v>240</v>
      </c>
      <c r="Y1458" s="155" t="s">
        <v>2292</v>
      </c>
      <c r="Z1458" s="48" t="s">
        <v>2292</v>
      </c>
      <c r="AA1458" s="206"/>
    </row>
    <row r="1459" spans="1:27" s="29" customFormat="1" x14ac:dyDescent="0.3">
      <c r="A1459" s="326"/>
      <c r="B1459" s="333"/>
      <c r="C1459" s="206" t="s">
        <v>1886</v>
      </c>
      <c r="D1459" s="206" t="s">
        <v>1887</v>
      </c>
      <c r="E1459" s="2">
        <v>130</v>
      </c>
      <c r="F1459" s="28">
        <v>210</v>
      </c>
      <c r="G1459" s="48">
        <v>210</v>
      </c>
      <c r="H1459" s="48"/>
      <c r="I1459" s="251">
        <v>300</v>
      </c>
      <c r="J1459" s="260">
        <v>1</v>
      </c>
      <c r="K1459" s="258"/>
      <c r="L1459" s="151"/>
      <c r="M1459" s="103"/>
      <c r="N1459" s="65">
        <v>1</v>
      </c>
      <c r="O1459" s="45">
        <f t="shared" si="891"/>
        <v>210</v>
      </c>
      <c r="P1459" s="151">
        <f t="shared" si="884"/>
        <v>210</v>
      </c>
      <c r="Q1459" s="103">
        <f t="shared" si="892"/>
        <v>210</v>
      </c>
      <c r="R1459" s="103">
        <f t="shared" si="893"/>
        <v>210</v>
      </c>
      <c r="S1459" s="151">
        <f t="shared" si="885"/>
        <v>210</v>
      </c>
      <c r="T1459" s="151">
        <f t="shared" si="886"/>
        <v>210</v>
      </c>
      <c r="U1459" s="151">
        <f t="shared" si="887"/>
        <v>210</v>
      </c>
      <c r="V1459" s="151">
        <f t="shared" si="888"/>
        <v>210</v>
      </c>
      <c r="W1459" s="151">
        <f t="shared" si="889"/>
        <v>210</v>
      </c>
      <c r="X1459" s="151">
        <f t="shared" si="890"/>
        <v>210</v>
      </c>
      <c r="Y1459" s="155" t="s">
        <v>2292</v>
      </c>
      <c r="Z1459" s="48" t="s">
        <v>2292</v>
      </c>
      <c r="AA1459" s="206"/>
    </row>
    <row r="1460" spans="1:27" s="29" customFormat="1" x14ac:dyDescent="0.3">
      <c r="A1460" s="325">
        <v>4</v>
      </c>
      <c r="B1460" s="332" t="s">
        <v>1888</v>
      </c>
      <c r="C1460" s="206" t="s">
        <v>1889</v>
      </c>
      <c r="D1460" s="206" t="s">
        <v>1890</v>
      </c>
      <c r="E1460" s="2">
        <v>180</v>
      </c>
      <c r="F1460" s="28">
        <v>210</v>
      </c>
      <c r="G1460" s="48">
        <v>210</v>
      </c>
      <c r="H1460" s="48"/>
      <c r="I1460" s="251">
        <v>300</v>
      </c>
      <c r="J1460" s="260">
        <v>1</v>
      </c>
      <c r="K1460" s="258"/>
      <c r="L1460" s="151"/>
      <c r="M1460" s="103"/>
      <c r="N1460" s="65">
        <v>1</v>
      </c>
      <c r="O1460" s="45">
        <f t="shared" si="891"/>
        <v>210</v>
      </c>
      <c r="P1460" s="151">
        <f t="shared" si="884"/>
        <v>210</v>
      </c>
      <c r="Q1460" s="103">
        <f t="shared" si="892"/>
        <v>210</v>
      </c>
      <c r="R1460" s="103">
        <f t="shared" si="893"/>
        <v>210</v>
      </c>
      <c r="S1460" s="151">
        <f t="shared" si="885"/>
        <v>210</v>
      </c>
      <c r="T1460" s="151">
        <f t="shared" si="886"/>
        <v>210</v>
      </c>
      <c r="U1460" s="151">
        <f t="shared" si="887"/>
        <v>210</v>
      </c>
      <c r="V1460" s="151">
        <f t="shared" si="888"/>
        <v>210</v>
      </c>
      <c r="W1460" s="151">
        <f t="shared" si="889"/>
        <v>210</v>
      </c>
      <c r="X1460" s="151">
        <f t="shared" si="890"/>
        <v>210</v>
      </c>
      <c r="Y1460" s="155" t="s">
        <v>2292</v>
      </c>
      <c r="Z1460" s="48" t="s">
        <v>2292</v>
      </c>
      <c r="AA1460" s="206"/>
    </row>
    <row r="1461" spans="1:27" s="29" customFormat="1" x14ac:dyDescent="0.3">
      <c r="A1461" s="335"/>
      <c r="B1461" s="334"/>
      <c r="C1461" s="206" t="s">
        <v>1890</v>
      </c>
      <c r="D1461" s="206" t="s">
        <v>1891</v>
      </c>
      <c r="E1461" s="2">
        <v>140</v>
      </c>
      <c r="F1461" s="28">
        <v>210</v>
      </c>
      <c r="G1461" s="48">
        <v>210</v>
      </c>
      <c r="H1461" s="48"/>
      <c r="I1461" s="251">
        <v>300</v>
      </c>
      <c r="J1461" s="260">
        <v>1</v>
      </c>
      <c r="K1461" s="258"/>
      <c r="L1461" s="151"/>
      <c r="M1461" s="103"/>
      <c r="N1461" s="65">
        <v>1</v>
      </c>
      <c r="O1461" s="45">
        <f t="shared" si="891"/>
        <v>210</v>
      </c>
      <c r="P1461" s="151">
        <f t="shared" si="884"/>
        <v>210</v>
      </c>
      <c r="Q1461" s="103">
        <f t="shared" si="892"/>
        <v>210</v>
      </c>
      <c r="R1461" s="103">
        <f t="shared" si="893"/>
        <v>210</v>
      </c>
      <c r="S1461" s="151">
        <f t="shared" si="885"/>
        <v>210</v>
      </c>
      <c r="T1461" s="151">
        <f t="shared" si="886"/>
        <v>210</v>
      </c>
      <c r="U1461" s="151">
        <f t="shared" si="887"/>
        <v>210</v>
      </c>
      <c r="V1461" s="151">
        <f t="shared" si="888"/>
        <v>210</v>
      </c>
      <c r="W1461" s="151">
        <f t="shared" si="889"/>
        <v>210</v>
      </c>
      <c r="X1461" s="151">
        <f t="shared" si="890"/>
        <v>210</v>
      </c>
      <c r="Y1461" s="155" t="s">
        <v>2292</v>
      </c>
      <c r="Z1461" s="48" t="s">
        <v>2292</v>
      </c>
      <c r="AA1461" s="206"/>
    </row>
    <row r="1462" spans="1:27" s="29" customFormat="1" x14ac:dyDescent="0.3">
      <c r="A1462" s="326"/>
      <c r="B1462" s="333"/>
      <c r="C1462" s="206" t="s">
        <v>1891</v>
      </c>
      <c r="D1462" s="206" t="s">
        <v>1892</v>
      </c>
      <c r="E1462" s="2">
        <v>150</v>
      </c>
      <c r="F1462" s="28">
        <v>140</v>
      </c>
      <c r="G1462" s="48">
        <v>150</v>
      </c>
      <c r="H1462" s="48"/>
      <c r="I1462" s="251">
        <v>200</v>
      </c>
      <c r="J1462" s="260">
        <v>1</v>
      </c>
      <c r="K1462" s="258"/>
      <c r="L1462" s="151"/>
      <c r="M1462" s="103"/>
      <c r="N1462" s="65">
        <v>1</v>
      </c>
      <c r="O1462" s="45">
        <f t="shared" si="891"/>
        <v>150</v>
      </c>
      <c r="P1462" s="151">
        <f t="shared" si="884"/>
        <v>150</v>
      </c>
      <c r="Q1462" s="103">
        <f t="shared" si="892"/>
        <v>150</v>
      </c>
      <c r="R1462" s="103">
        <f t="shared" si="893"/>
        <v>150</v>
      </c>
      <c r="S1462" s="151">
        <f t="shared" si="885"/>
        <v>150</v>
      </c>
      <c r="T1462" s="151">
        <f t="shared" si="886"/>
        <v>150</v>
      </c>
      <c r="U1462" s="151">
        <f t="shared" si="887"/>
        <v>150</v>
      </c>
      <c r="V1462" s="151">
        <f t="shared" si="888"/>
        <v>150</v>
      </c>
      <c r="W1462" s="151">
        <f t="shared" si="889"/>
        <v>150</v>
      </c>
      <c r="X1462" s="151">
        <f t="shared" si="890"/>
        <v>150</v>
      </c>
      <c r="Y1462" s="155" t="s">
        <v>2292</v>
      </c>
      <c r="Z1462" s="48" t="s">
        <v>2292</v>
      </c>
      <c r="AA1462" s="206"/>
    </row>
    <row r="1463" spans="1:27" s="29" customFormat="1" x14ac:dyDescent="0.3">
      <c r="A1463" s="325">
        <v>5</v>
      </c>
      <c r="B1463" s="332" t="s">
        <v>1893</v>
      </c>
      <c r="C1463" s="206" t="s">
        <v>2680</v>
      </c>
      <c r="D1463" s="206" t="s">
        <v>1894</v>
      </c>
      <c r="E1463" s="2">
        <v>190</v>
      </c>
      <c r="F1463" s="28">
        <v>210</v>
      </c>
      <c r="G1463" s="48">
        <v>210</v>
      </c>
      <c r="H1463" s="48"/>
      <c r="I1463" s="251">
        <v>300</v>
      </c>
      <c r="J1463" s="260">
        <v>1</v>
      </c>
      <c r="K1463" s="258"/>
      <c r="L1463" s="151"/>
      <c r="M1463" s="103"/>
      <c r="N1463" s="65">
        <v>1</v>
      </c>
      <c r="O1463" s="45">
        <f t="shared" si="891"/>
        <v>210</v>
      </c>
      <c r="P1463" s="151">
        <f t="shared" si="884"/>
        <v>210</v>
      </c>
      <c r="Q1463" s="103">
        <f t="shared" si="892"/>
        <v>210</v>
      </c>
      <c r="R1463" s="103">
        <f t="shared" si="893"/>
        <v>210</v>
      </c>
      <c r="S1463" s="151">
        <f t="shared" si="885"/>
        <v>210</v>
      </c>
      <c r="T1463" s="151">
        <f t="shared" si="886"/>
        <v>210</v>
      </c>
      <c r="U1463" s="151">
        <f t="shared" si="887"/>
        <v>210</v>
      </c>
      <c r="V1463" s="151">
        <f t="shared" si="888"/>
        <v>210</v>
      </c>
      <c r="W1463" s="151">
        <f t="shared" si="889"/>
        <v>210</v>
      </c>
      <c r="X1463" s="151">
        <f t="shared" si="890"/>
        <v>210</v>
      </c>
      <c r="Y1463" s="155" t="s">
        <v>2292</v>
      </c>
      <c r="Z1463" s="48" t="s">
        <v>2292</v>
      </c>
      <c r="AA1463" s="206"/>
    </row>
    <row r="1464" spans="1:27" s="29" customFormat="1" x14ac:dyDescent="0.3">
      <c r="A1464" s="326"/>
      <c r="B1464" s="333"/>
      <c r="C1464" s="206" t="s">
        <v>1894</v>
      </c>
      <c r="D1464" s="206" t="s">
        <v>1882</v>
      </c>
      <c r="E1464" s="2">
        <v>120</v>
      </c>
      <c r="F1464" s="28">
        <v>210</v>
      </c>
      <c r="G1464" s="48">
        <v>210</v>
      </c>
      <c r="H1464" s="48"/>
      <c r="I1464" s="251">
        <v>300</v>
      </c>
      <c r="J1464" s="260">
        <v>1</v>
      </c>
      <c r="K1464" s="258"/>
      <c r="L1464" s="151"/>
      <c r="M1464" s="103"/>
      <c r="N1464" s="65">
        <v>1</v>
      </c>
      <c r="O1464" s="45">
        <f t="shared" si="891"/>
        <v>210</v>
      </c>
      <c r="P1464" s="151">
        <f t="shared" si="884"/>
        <v>210</v>
      </c>
      <c r="Q1464" s="103">
        <f t="shared" si="892"/>
        <v>210</v>
      </c>
      <c r="R1464" s="103">
        <f t="shared" si="893"/>
        <v>210</v>
      </c>
      <c r="S1464" s="151">
        <f t="shared" si="885"/>
        <v>210</v>
      </c>
      <c r="T1464" s="151">
        <f t="shared" si="886"/>
        <v>210</v>
      </c>
      <c r="U1464" s="151">
        <f t="shared" si="887"/>
        <v>210</v>
      </c>
      <c r="V1464" s="151">
        <f t="shared" si="888"/>
        <v>210</v>
      </c>
      <c r="W1464" s="151">
        <f t="shared" si="889"/>
        <v>210</v>
      </c>
      <c r="X1464" s="151">
        <f t="shared" si="890"/>
        <v>210</v>
      </c>
      <c r="Y1464" s="155" t="s">
        <v>2292</v>
      </c>
      <c r="Z1464" s="48" t="s">
        <v>2292</v>
      </c>
      <c r="AA1464" s="206"/>
    </row>
    <row r="1465" spans="1:27" s="29" customFormat="1" ht="22.5" customHeight="1" x14ac:dyDescent="0.3">
      <c r="A1465" s="211">
        <v>6</v>
      </c>
      <c r="B1465" s="206" t="s">
        <v>1895</v>
      </c>
      <c r="C1465" s="206" t="s">
        <v>2679</v>
      </c>
      <c r="D1465" s="206" t="s">
        <v>1896</v>
      </c>
      <c r="E1465" s="2">
        <v>180</v>
      </c>
      <c r="F1465" s="28">
        <v>210</v>
      </c>
      <c r="G1465" s="48">
        <v>210</v>
      </c>
      <c r="H1465" s="48"/>
      <c r="I1465" s="251">
        <v>300</v>
      </c>
      <c r="J1465" s="260">
        <v>1</v>
      </c>
      <c r="K1465" s="258"/>
      <c r="L1465" s="151"/>
      <c r="M1465" s="103"/>
      <c r="N1465" s="65">
        <v>1</v>
      </c>
      <c r="O1465" s="45">
        <f t="shared" si="891"/>
        <v>210</v>
      </c>
      <c r="P1465" s="151">
        <f t="shared" si="884"/>
        <v>210</v>
      </c>
      <c r="Q1465" s="103">
        <f t="shared" si="892"/>
        <v>210</v>
      </c>
      <c r="R1465" s="103">
        <f t="shared" si="893"/>
        <v>210</v>
      </c>
      <c r="S1465" s="151">
        <f t="shared" si="885"/>
        <v>210</v>
      </c>
      <c r="T1465" s="151">
        <f t="shared" si="886"/>
        <v>210</v>
      </c>
      <c r="U1465" s="151">
        <f t="shared" si="887"/>
        <v>210</v>
      </c>
      <c r="V1465" s="151">
        <f t="shared" si="888"/>
        <v>210</v>
      </c>
      <c r="W1465" s="151">
        <f t="shared" si="889"/>
        <v>210</v>
      </c>
      <c r="X1465" s="151">
        <f t="shared" si="890"/>
        <v>210</v>
      </c>
      <c r="Y1465" s="155" t="s">
        <v>2292</v>
      </c>
      <c r="Z1465" s="48" t="s">
        <v>2292</v>
      </c>
      <c r="AA1465" s="206"/>
    </row>
    <row r="1466" spans="1:27" s="29" customFormat="1" ht="22.5" customHeight="1" x14ac:dyDescent="0.3">
      <c r="A1466" s="211">
        <v>7</v>
      </c>
      <c r="B1466" s="329" t="s">
        <v>2678</v>
      </c>
      <c r="C1466" s="330"/>
      <c r="D1466" s="331"/>
      <c r="E1466" s="2">
        <v>130</v>
      </c>
      <c r="F1466" s="28">
        <v>130</v>
      </c>
      <c r="G1466" s="48">
        <v>130</v>
      </c>
      <c r="H1466" s="48"/>
      <c r="I1466" s="251">
        <v>140</v>
      </c>
      <c r="J1466" s="260">
        <v>1</v>
      </c>
      <c r="K1466" s="258"/>
      <c r="L1466" s="151"/>
      <c r="M1466" s="103"/>
      <c r="N1466" s="65">
        <v>1</v>
      </c>
      <c r="O1466" s="45">
        <f t="shared" si="891"/>
        <v>130</v>
      </c>
      <c r="P1466" s="151">
        <f t="shared" si="884"/>
        <v>130</v>
      </c>
      <c r="Q1466" s="103">
        <f t="shared" si="892"/>
        <v>130</v>
      </c>
      <c r="R1466" s="103">
        <f t="shared" si="893"/>
        <v>130</v>
      </c>
      <c r="S1466" s="151">
        <f t="shared" si="885"/>
        <v>130</v>
      </c>
      <c r="T1466" s="151">
        <f t="shared" si="886"/>
        <v>130</v>
      </c>
      <c r="U1466" s="151">
        <f t="shared" si="887"/>
        <v>130</v>
      </c>
      <c r="V1466" s="151">
        <f t="shared" si="888"/>
        <v>130</v>
      </c>
      <c r="W1466" s="151">
        <f t="shared" si="889"/>
        <v>130</v>
      </c>
      <c r="X1466" s="151">
        <f t="shared" si="890"/>
        <v>130</v>
      </c>
      <c r="Y1466" s="155" t="s">
        <v>2292</v>
      </c>
      <c r="Z1466" s="48" t="s">
        <v>2292</v>
      </c>
      <c r="AA1466" s="206"/>
    </row>
    <row r="1467" spans="1:27" s="29" customFormat="1" ht="22.5" customHeight="1" x14ac:dyDescent="0.3">
      <c r="A1467" s="211">
        <v>8</v>
      </c>
      <c r="B1467" s="329" t="s">
        <v>41</v>
      </c>
      <c r="C1467" s="330"/>
      <c r="D1467" s="331"/>
      <c r="E1467" s="2">
        <v>80</v>
      </c>
      <c r="F1467" s="2">
        <v>100</v>
      </c>
      <c r="G1467" s="48">
        <v>80</v>
      </c>
      <c r="H1467" s="48"/>
      <c r="I1467" s="251">
        <v>100</v>
      </c>
      <c r="J1467" s="260">
        <v>1</v>
      </c>
      <c r="K1467" s="258"/>
      <c r="L1467" s="151"/>
      <c r="M1467" s="103"/>
      <c r="N1467" s="65">
        <v>1</v>
      </c>
      <c r="O1467" s="45">
        <f t="shared" si="891"/>
        <v>80</v>
      </c>
      <c r="P1467" s="151">
        <f t="shared" si="884"/>
        <v>80</v>
      </c>
      <c r="Q1467" s="103">
        <f t="shared" si="892"/>
        <v>80</v>
      </c>
      <c r="R1467" s="103">
        <f t="shared" si="893"/>
        <v>80</v>
      </c>
      <c r="S1467" s="151">
        <f t="shared" si="885"/>
        <v>80</v>
      </c>
      <c r="T1467" s="151">
        <f t="shared" si="886"/>
        <v>80</v>
      </c>
      <c r="U1467" s="151">
        <f t="shared" si="887"/>
        <v>80</v>
      </c>
      <c r="V1467" s="151">
        <f t="shared" si="888"/>
        <v>80</v>
      </c>
      <c r="W1467" s="151">
        <f t="shared" si="889"/>
        <v>80</v>
      </c>
      <c r="X1467" s="151">
        <f t="shared" si="890"/>
        <v>80</v>
      </c>
      <c r="Y1467" s="155" t="s">
        <v>2292</v>
      </c>
      <c r="Z1467" s="48" t="s">
        <v>2292</v>
      </c>
      <c r="AA1467" s="206"/>
    </row>
    <row r="1468" spans="1:27" s="29" customFormat="1" ht="28.5" customHeight="1" x14ac:dyDescent="0.3">
      <c r="A1468" s="213" t="s">
        <v>1898</v>
      </c>
      <c r="B1468" s="15" t="s">
        <v>1899</v>
      </c>
      <c r="C1468" s="15"/>
      <c r="D1468" s="15"/>
      <c r="E1468" s="17"/>
      <c r="F1468" s="17"/>
      <c r="G1468" s="48"/>
      <c r="H1468" s="48"/>
      <c r="I1468" s="316"/>
      <c r="J1468" s="313"/>
      <c r="K1468" s="258"/>
      <c r="L1468" s="151"/>
      <c r="M1468" s="103"/>
      <c r="N1468" s="313"/>
      <c r="O1468" s="45"/>
      <c r="P1468" s="151"/>
      <c r="Q1468" s="103"/>
      <c r="R1468" s="103"/>
      <c r="S1468" s="151"/>
      <c r="T1468" s="151"/>
      <c r="U1468" s="151"/>
      <c r="V1468" s="151"/>
      <c r="W1468" s="151"/>
      <c r="X1468" s="151"/>
      <c r="Y1468" s="155"/>
      <c r="Z1468" s="48"/>
      <c r="AA1468" s="206"/>
    </row>
    <row r="1469" spans="1:27" s="29" customFormat="1" ht="37.5" x14ac:dyDescent="0.3">
      <c r="A1469" s="325">
        <v>1</v>
      </c>
      <c r="B1469" s="332" t="s">
        <v>2683</v>
      </c>
      <c r="C1469" s="206" t="s">
        <v>1901</v>
      </c>
      <c r="D1469" s="206" t="s">
        <v>1902</v>
      </c>
      <c r="E1469" s="2">
        <v>340</v>
      </c>
      <c r="F1469" s="89">
        <v>600</v>
      </c>
      <c r="G1469" s="48">
        <v>600</v>
      </c>
      <c r="H1469" s="48"/>
      <c r="I1469" s="251">
        <v>1000</v>
      </c>
      <c r="J1469" s="260">
        <v>1</v>
      </c>
      <c r="K1469" s="258"/>
      <c r="L1469" s="151"/>
      <c r="M1469" s="103"/>
      <c r="N1469" s="65">
        <v>1</v>
      </c>
      <c r="O1469" s="45">
        <f t="shared" si="891"/>
        <v>600</v>
      </c>
      <c r="P1469" s="151">
        <f t="shared" si="884"/>
        <v>600</v>
      </c>
      <c r="Q1469" s="103">
        <f t="shared" si="892"/>
        <v>600</v>
      </c>
      <c r="R1469" s="103">
        <f t="shared" si="893"/>
        <v>600</v>
      </c>
      <c r="S1469" s="151">
        <f t="shared" si="885"/>
        <v>600</v>
      </c>
      <c r="T1469" s="151">
        <f t="shared" ref="T1469:T1491" si="894">P1469</f>
        <v>600</v>
      </c>
      <c r="U1469" s="151">
        <f t="shared" ref="U1469:U1491" si="895">Q1469</f>
        <v>600</v>
      </c>
      <c r="V1469" s="151">
        <f t="shared" ref="V1469:V1491" si="896">R1469</f>
        <v>600</v>
      </c>
      <c r="W1469" s="151">
        <f t="shared" ref="W1469:W1491" si="897">S1469</f>
        <v>600</v>
      </c>
      <c r="X1469" s="151">
        <f t="shared" ref="X1469:X1491" si="898">T1469</f>
        <v>600</v>
      </c>
      <c r="Y1469" s="155" t="s">
        <v>2292</v>
      </c>
      <c r="Z1469" s="48" t="s">
        <v>2292</v>
      </c>
      <c r="AA1469" s="206"/>
    </row>
    <row r="1470" spans="1:27" s="29" customFormat="1" ht="37.5" x14ac:dyDescent="0.3">
      <c r="A1470" s="335"/>
      <c r="B1470" s="334"/>
      <c r="C1470" s="206" t="s">
        <v>1902</v>
      </c>
      <c r="D1470" s="206" t="s">
        <v>1903</v>
      </c>
      <c r="E1470" s="2">
        <v>600</v>
      </c>
      <c r="F1470" s="89">
        <v>1000</v>
      </c>
      <c r="G1470" s="48">
        <v>1000</v>
      </c>
      <c r="H1470" s="48"/>
      <c r="I1470" s="251">
        <v>2750</v>
      </c>
      <c r="J1470" s="260">
        <v>1.1000000000000001</v>
      </c>
      <c r="K1470" s="258"/>
      <c r="L1470" s="151"/>
      <c r="M1470" s="103"/>
      <c r="N1470" s="65">
        <v>1.1000000000000001</v>
      </c>
      <c r="O1470" s="45">
        <f t="shared" si="891"/>
        <v>1100</v>
      </c>
      <c r="P1470" s="151">
        <v>1100</v>
      </c>
      <c r="Q1470" s="103">
        <f t="shared" si="892"/>
        <v>1100</v>
      </c>
      <c r="R1470" s="103">
        <f t="shared" si="893"/>
        <v>1100</v>
      </c>
      <c r="S1470" s="151">
        <f>O1470</f>
        <v>1100</v>
      </c>
      <c r="T1470" s="151">
        <f t="shared" si="894"/>
        <v>1100</v>
      </c>
      <c r="U1470" s="151">
        <f t="shared" si="895"/>
        <v>1100</v>
      </c>
      <c r="V1470" s="151">
        <f t="shared" si="896"/>
        <v>1100</v>
      </c>
      <c r="W1470" s="151">
        <f t="shared" si="897"/>
        <v>1100</v>
      </c>
      <c r="X1470" s="151">
        <f t="shared" si="898"/>
        <v>1100</v>
      </c>
      <c r="Y1470" s="151">
        <f>S1470</f>
        <v>1100</v>
      </c>
      <c r="Z1470" s="48" t="s">
        <v>3341</v>
      </c>
      <c r="AA1470" s="206"/>
    </row>
    <row r="1471" spans="1:27" s="29" customFormat="1" x14ac:dyDescent="0.3">
      <c r="A1471" s="335"/>
      <c r="B1471" s="334"/>
      <c r="C1471" s="206" t="s">
        <v>1903</v>
      </c>
      <c r="D1471" s="206" t="s">
        <v>1904</v>
      </c>
      <c r="E1471" s="2">
        <v>410</v>
      </c>
      <c r="F1471" s="89">
        <v>700</v>
      </c>
      <c r="G1471" s="48">
        <v>600</v>
      </c>
      <c r="H1471" s="48"/>
      <c r="I1471" s="251">
        <v>1600</v>
      </c>
      <c r="J1471" s="260">
        <v>1</v>
      </c>
      <c r="K1471" s="258"/>
      <c r="L1471" s="151"/>
      <c r="M1471" s="103"/>
      <c r="N1471" s="65">
        <v>1</v>
      </c>
      <c r="O1471" s="45">
        <f t="shared" si="891"/>
        <v>600</v>
      </c>
      <c r="P1471" s="151">
        <f t="shared" si="884"/>
        <v>600</v>
      </c>
      <c r="Q1471" s="103">
        <f t="shared" si="892"/>
        <v>600</v>
      </c>
      <c r="R1471" s="103">
        <f t="shared" si="893"/>
        <v>600</v>
      </c>
      <c r="S1471" s="151">
        <f t="shared" si="885"/>
        <v>600</v>
      </c>
      <c r="T1471" s="151">
        <f t="shared" si="894"/>
        <v>600</v>
      </c>
      <c r="U1471" s="151">
        <f t="shared" si="895"/>
        <v>600</v>
      </c>
      <c r="V1471" s="151">
        <f t="shared" si="896"/>
        <v>600</v>
      </c>
      <c r="W1471" s="151">
        <f t="shared" si="897"/>
        <v>600</v>
      </c>
      <c r="X1471" s="151">
        <f t="shared" si="898"/>
        <v>600</v>
      </c>
      <c r="Y1471" s="155" t="s">
        <v>2292</v>
      </c>
      <c r="Z1471" s="48" t="s">
        <v>2292</v>
      </c>
      <c r="AA1471" s="206"/>
    </row>
    <row r="1472" spans="1:27" s="29" customFormat="1" x14ac:dyDescent="0.3">
      <c r="A1472" s="326"/>
      <c r="B1472" s="333"/>
      <c r="C1472" s="206" t="s">
        <v>1904</v>
      </c>
      <c r="D1472" s="206" t="s">
        <v>1905</v>
      </c>
      <c r="E1472" s="2">
        <v>270</v>
      </c>
      <c r="F1472" s="89">
        <v>400</v>
      </c>
      <c r="G1472" s="48">
        <v>400</v>
      </c>
      <c r="H1472" s="48"/>
      <c r="I1472" s="251">
        <v>625</v>
      </c>
      <c r="J1472" s="260">
        <v>1</v>
      </c>
      <c r="K1472" s="258"/>
      <c r="L1472" s="151"/>
      <c r="M1472" s="103"/>
      <c r="N1472" s="65">
        <v>1</v>
      </c>
      <c r="O1472" s="45">
        <f t="shared" si="891"/>
        <v>400</v>
      </c>
      <c r="P1472" s="151">
        <f t="shared" si="884"/>
        <v>400</v>
      </c>
      <c r="Q1472" s="103">
        <f t="shared" si="892"/>
        <v>400</v>
      </c>
      <c r="R1472" s="103">
        <f t="shared" si="893"/>
        <v>400</v>
      </c>
      <c r="S1472" s="151">
        <f t="shared" si="885"/>
        <v>400</v>
      </c>
      <c r="T1472" s="151">
        <f t="shared" si="894"/>
        <v>400</v>
      </c>
      <c r="U1472" s="151">
        <f t="shared" si="895"/>
        <v>400</v>
      </c>
      <c r="V1472" s="151">
        <f t="shared" si="896"/>
        <v>400</v>
      </c>
      <c r="W1472" s="151">
        <f t="shared" si="897"/>
        <v>400</v>
      </c>
      <c r="X1472" s="151">
        <f t="shared" si="898"/>
        <v>400</v>
      </c>
      <c r="Y1472" s="155" t="s">
        <v>2292</v>
      </c>
      <c r="Z1472" s="48" t="s">
        <v>2292</v>
      </c>
      <c r="AA1472" s="206"/>
    </row>
    <row r="1473" spans="1:27" s="29" customFormat="1" ht="30" customHeight="1" x14ac:dyDescent="0.3">
      <c r="A1473" s="325">
        <v>2</v>
      </c>
      <c r="B1473" s="332" t="s">
        <v>2682</v>
      </c>
      <c r="C1473" s="206" t="s">
        <v>1906</v>
      </c>
      <c r="D1473" s="206" t="s">
        <v>1907</v>
      </c>
      <c r="E1473" s="2">
        <v>230</v>
      </c>
      <c r="F1473" s="89">
        <v>500</v>
      </c>
      <c r="G1473" s="48">
        <v>400</v>
      </c>
      <c r="H1473" s="48"/>
      <c r="I1473" s="251">
        <v>875</v>
      </c>
      <c r="J1473" s="260">
        <v>1</v>
      </c>
      <c r="K1473" s="258"/>
      <c r="L1473" s="151"/>
      <c r="M1473" s="103"/>
      <c r="N1473" s="65">
        <v>1</v>
      </c>
      <c r="O1473" s="45">
        <f t="shared" si="891"/>
        <v>400</v>
      </c>
      <c r="P1473" s="151">
        <f t="shared" si="884"/>
        <v>400</v>
      </c>
      <c r="Q1473" s="103">
        <f t="shared" si="892"/>
        <v>400</v>
      </c>
      <c r="R1473" s="103">
        <f t="shared" si="893"/>
        <v>400</v>
      </c>
      <c r="S1473" s="151">
        <f t="shared" si="885"/>
        <v>400</v>
      </c>
      <c r="T1473" s="151">
        <f t="shared" si="894"/>
        <v>400</v>
      </c>
      <c r="U1473" s="151">
        <f t="shared" si="895"/>
        <v>400</v>
      </c>
      <c r="V1473" s="151">
        <f t="shared" si="896"/>
        <v>400</v>
      </c>
      <c r="W1473" s="151">
        <f t="shared" si="897"/>
        <v>400</v>
      </c>
      <c r="X1473" s="151">
        <f t="shared" si="898"/>
        <v>400</v>
      </c>
      <c r="Y1473" s="155" t="s">
        <v>2292</v>
      </c>
      <c r="Z1473" s="48" t="s">
        <v>2292</v>
      </c>
      <c r="AA1473" s="206"/>
    </row>
    <row r="1474" spans="1:27" s="29" customFormat="1" ht="30.75" customHeight="1" x14ac:dyDescent="0.3">
      <c r="A1474" s="326"/>
      <c r="B1474" s="333"/>
      <c r="C1474" s="206" t="s">
        <v>1907</v>
      </c>
      <c r="D1474" s="206" t="s">
        <v>1908</v>
      </c>
      <c r="E1474" s="2">
        <v>110</v>
      </c>
      <c r="F1474" s="89">
        <v>350</v>
      </c>
      <c r="G1474" s="48">
        <v>250</v>
      </c>
      <c r="H1474" s="48"/>
      <c r="I1474" s="251">
        <v>500</v>
      </c>
      <c r="J1474" s="260">
        <v>1</v>
      </c>
      <c r="K1474" s="258"/>
      <c r="L1474" s="151"/>
      <c r="M1474" s="103"/>
      <c r="N1474" s="65">
        <v>1</v>
      </c>
      <c r="O1474" s="45">
        <f t="shared" si="891"/>
        <v>250</v>
      </c>
      <c r="P1474" s="151">
        <f t="shared" si="884"/>
        <v>250</v>
      </c>
      <c r="Q1474" s="103">
        <f t="shared" si="892"/>
        <v>250</v>
      </c>
      <c r="R1474" s="103">
        <f t="shared" si="893"/>
        <v>250</v>
      </c>
      <c r="S1474" s="151">
        <f t="shared" si="885"/>
        <v>250</v>
      </c>
      <c r="T1474" s="151">
        <f t="shared" si="894"/>
        <v>250</v>
      </c>
      <c r="U1474" s="151">
        <f t="shared" si="895"/>
        <v>250</v>
      </c>
      <c r="V1474" s="151">
        <f t="shared" si="896"/>
        <v>250</v>
      </c>
      <c r="W1474" s="151">
        <f t="shared" si="897"/>
        <v>250</v>
      </c>
      <c r="X1474" s="151">
        <f t="shared" si="898"/>
        <v>250</v>
      </c>
      <c r="Y1474" s="155" t="s">
        <v>2292</v>
      </c>
      <c r="Z1474" s="48" t="s">
        <v>2292</v>
      </c>
      <c r="AA1474" s="206"/>
    </row>
    <row r="1475" spans="1:27" s="29" customFormat="1" ht="37.5" x14ac:dyDescent="0.3">
      <c r="A1475" s="211">
        <v>3</v>
      </c>
      <c r="B1475" s="206" t="s">
        <v>1909</v>
      </c>
      <c r="C1475" s="206" t="s">
        <v>1901</v>
      </c>
      <c r="D1475" s="206" t="s">
        <v>1910</v>
      </c>
      <c r="E1475" s="2">
        <v>100</v>
      </c>
      <c r="F1475" s="89">
        <v>170</v>
      </c>
      <c r="G1475" s="48">
        <v>180</v>
      </c>
      <c r="H1475" s="48"/>
      <c r="I1475" s="251">
        <v>300</v>
      </c>
      <c r="J1475" s="260">
        <v>1</v>
      </c>
      <c r="K1475" s="258"/>
      <c r="L1475" s="151"/>
      <c r="M1475" s="103"/>
      <c r="N1475" s="65">
        <v>1</v>
      </c>
      <c r="O1475" s="45">
        <f t="shared" si="891"/>
        <v>180</v>
      </c>
      <c r="P1475" s="151">
        <f t="shared" si="884"/>
        <v>180</v>
      </c>
      <c r="Q1475" s="103">
        <f t="shared" si="892"/>
        <v>180</v>
      </c>
      <c r="R1475" s="103">
        <f t="shared" si="893"/>
        <v>180</v>
      </c>
      <c r="S1475" s="151">
        <f t="shared" si="885"/>
        <v>180</v>
      </c>
      <c r="T1475" s="151">
        <f t="shared" si="894"/>
        <v>180</v>
      </c>
      <c r="U1475" s="151">
        <f t="shared" si="895"/>
        <v>180</v>
      </c>
      <c r="V1475" s="151">
        <f t="shared" si="896"/>
        <v>180</v>
      </c>
      <c r="W1475" s="151">
        <f t="shared" si="897"/>
        <v>180</v>
      </c>
      <c r="X1475" s="151">
        <f t="shared" si="898"/>
        <v>180</v>
      </c>
      <c r="Y1475" s="155" t="s">
        <v>2292</v>
      </c>
      <c r="Z1475" s="48" t="s">
        <v>2292</v>
      </c>
      <c r="AA1475" s="206"/>
    </row>
    <row r="1476" spans="1:27" s="29" customFormat="1" ht="18.75" customHeight="1" x14ac:dyDescent="0.3">
      <c r="A1476" s="325">
        <v>4</v>
      </c>
      <c r="B1476" s="332" t="s">
        <v>1911</v>
      </c>
      <c r="C1476" s="206" t="s">
        <v>1907</v>
      </c>
      <c r="D1476" s="206" t="s">
        <v>1912</v>
      </c>
      <c r="E1476" s="2">
        <v>170</v>
      </c>
      <c r="F1476" s="89">
        <v>250</v>
      </c>
      <c r="G1476" s="48">
        <v>380</v>
      </c>
      <c r="H1476" s="48"/>
      <c r="I1476" s="251">
        <v>625</v>
      </c>
      <c r="J1476" s="260">
        <v>1</v>
      </c>
      <c r="K1476" s="258"/>
      <c r="L1476" s="151"/>
      <c r="M1476" s="103"/>
      <c r="N1476" s="65">
        <v>1</v>
      </c>
      <c r="O1476" s="45">
        <f t="shared" si="891"/>
        <v>380</v>
      </c>
      <c r="P1476" s="151">
        <f t="shared" si="884"/>
        <v>380</v>
      </c>
      <c r="Q1476" s="103">
        <f t="shared" si="892"/>
        <v>380</v>
      </c>
      <c r="R1476" s="103">
        <f t="shared" si="893"/>
        <v>380</v>
      </c>
      <c r="S1476" s="151">
        <f t="shared" si="885"/>
        <v>380</v>
      </c>
      <c r="T1476" s="151">
        <f t="shared" si="894"/>
        <v>380</v>
      </c>
      <c r="U1476" s="151">
        <f t="shared" si="895"/>
        <v>380</v>
      </c>
      <c r="V1476" s="151">
        <f t="shared" si="896"/>
        <v>380</v>
      </c>
      <c r="W1476" s="151">
        <f t="shared" si="897"/>
        <v>380</v>
      </c>
      <c r="X1476" s="151">
        <f t="shared" si="898"/>
        <v>380</v>
      </c>
      <c r="Y1476" s="155" t="s">
        <v>2292</v>
      </c>
      <c r="Z1476" s="48" t="s">
        <v>2292</v>
      </c>
      <c r="AA1476" s="206"/>
    </row>
    <row r="1477" spans="1:27" s="29" customFormat="1" x14ac:dyDescent="0.3">
      <c r="A1477" s="326"/>
      <c r="B1477" s="333"/>
      <c r="C1477" s="206" t="s">
        <v>1912</v>
      </c>
      <c r="D1477" s="206" t="s">
        <v>1913</v>
      </c>
      <c r="E1477" s="2">
        <v>140</v>
      </c>
      <c r="F1477" s="89">
        <v>250</v>
      </c>
      <c r="G1477" s="48">
        <v>300</v>
      </c>
      <c r="H1477" s="48"/>
      <c r="I1477" s="251">
        <v>500</v>
      </c>
      <c r="J1477" s="260">
        <v>1</v>
      </c>
      <c r="K1477" s="258"/>
      <c r="L1477" s="151"/>
      <c r="M1477" s="103"/>
      <c r="N1477" s="65">
        <v>1</v>
      </c>
      <c r="O1477" s="45">
        <f t="shared" si="891"/>
        <v>300</v>
      </c>
      <c r="P1477" s="151">
        <f t="shared" si="884"/>
        <v>300</v>
      </c>
      <c r="Q1477" s="103">
        <f t="shared" si="892"/>
        <v>300</v>
      </c>
      <c r="R1477" s="103">
        <f t="shared" si="893"/>
        <v>300</v>
      </c>
      <c r="S1477" s="151">
        <f t="shared" si="885"/>
        <v>300</v>
      </c>
      <c r="T1477" s="151">
        <f t="shared" si="894"/>
        <v>300</v>
      </c>
      <c r="U1477" s="151">
        <f t="shared" si="895"/>
        <v>300</v>
      </c>
      <c r="V1477" s="151">
        <f t="shared" si="896"/>
        <v>300</v>
      </c>
      <c r="W1477" s="151">
        <f t="shared" si="897"/>
        <v>300</v>
      </c>
      <c r="X1477" s="151">
        <f t="shared" si="898"/>
        <v>300</v>
      </c>
      <c r="Y1477" s="155" t="s">
        <v>2292</v>
      </c>
      <c r="Z1477" s="48" t="s">
        <v>2292</v>
      </c>
      <c r="AA1477" s="206"/>
    </row>
    <row r="1478" spans="1:27" s="29" customFormat="1" ht="24" customHeight="1" x14ac:dyDescent="0.3">
      <c r="A1478" s="211">
        <v>5</v>
      </c>
      <c r="B1478" s="206" t="s">
        <v>1914</v>
      </c>
      <c r="C1478" s="206" t="s">
        <v>1915</v>
      </c>
      <c r="D1478" s="206" t="s">
        <v>2531</v>
      </c>
      <c r="E1478" s="2">
        <v>220</v>
      </c>
      <c r="F1478" s="89">
        <v>400</v>
      </c>
      <c r="G1478" s="48">
        <v>400</v>
      </c>
      <c r="H1478" s="48"/>
      <c r="I1478" s="251">
        <v>750</v>
      </c>
      <c r="J1478" s="260">
        <v>1</v>
      </c>
      <c r="K1478" s="258"/>
      <c r="L1478" s="151"/>
      <c r="M1478" s="103"/>
      <c r="N1478" s="65">
        <v>1</v>
      </c>
      <c r="O1478" s="45">
        <f t="shared" si="891"/>
        <v>400</v>
      </c>
      <c r="P1478" s="151">
        <f t="shared" si="884"/>
        <v>400</v>
      </c>
      <c r="Q1478" s="103">
        <f t="shared" si="892"/>
        <v>400</v>
      </c>
      <c r="R1478" s="103">
        <f t="shared" si="893"/>
        <v>400</v>
      </c>
      <c r="S1478" s="151">
        <f t="shared" si="885"/>
        <v>400</v>
      </c>
      <c r="T1478" s="151">
        <f t="shared" si="894"/>
        <v>400</v>
      </c>
      <c r="U1478" s="151">
        <f t="shared" si="895"/>
        <v>400</v>
      </c>
      <c r="V1478" s="151">
        <f t="shared" si="896"/>
        <v>400</v>
      </c>
      <c r="W1478" s="151">
        <f t="shared" si="897"/>
        <v>400</v>
      </c>
      <c r="X1478" s="151">
        <f t="shared" si="898"/>
        <v>400</v>
      </c>
      <c r="Y1478" s="155" t="s">
        <v>2292</v>
      </c>
      <c r="Z1478" s="48" t="s">
        <v>2292</v>
      </c>
      <c r="AA1478" s="206"/>
    </row>
    <row r="1479" spans="1:27" s="29" customFormat="1" ht="24" customHeight="1" x14ac:dyDescent="0.3">
      <c r="A1479" s="325">
        <v>6</v>
      </c>
      <c r="B1479" s="332" t="s">
        <v>1916</v>
      </c>
      <c r="C1479" s="206" t="s">
        <v>1904</v>
      </c>
      <c r="D1479" s="206" t="s">
        <v>1913</v>
      </c>
      <c r="E1479" s="2">
        <v>150</v>
      </c>
      <c r="F1479" s="89">
        <v>300</v>
      </c>
      <c r="G1479" s="48">
        <v>300</v>
      </c>
      <c r="H1479" s="48"/>
      <c r="I1479" s="251">
        <v>500</v>
      </c>
      <c r="J1479" s="260">
        <v>1</v>
      </c>
      <c r="K1479" s="258"/>
      <c r="L1479" s="151"/>
      <c r="M1479" s="103"/>
      <c r="N1479" s="65">
        <v>1</v>
      </c>
      <c r="O1479" s="45">
        <f t="shared" si="891"/>
        <v>300</v>
      </c>
      <c r="P1479" s="151">
        <f t="shared" si="884"/>
        <v>300</v>
      </c>
      <c r="Q1479" s="103">
        <f t="shared" si="892"/>
        <v>300</v>
      </c>
      <c r="R1479" s="103">
        <f t="shared" si="893"/>
        <v>300</v>
      </c>
      <c r="S1479" s="151">
        <f t="shared" si="885"/>
        <v>300</v>
      </c>
      <c r="T1479" s="151">
        <f t="shared" si="894"/>
        <v>300</v>
      </c>
      <c r="U1479" s="151">
        <f t="shared" si="895"/>
        <v>300</v>
      </c>
      <c r="V1479" s="151">
        <f t="shared" si="896"/>
        <v>300</v>
      </c>
      <c r="W1479" s="151">
        <f t="shared" si="897"/>
        <v>300</v>
      </c>
      <c r="X1479" s="151">
        <f t="shared" si="898"/>
        <v>300</v>
      </c>
      <c r="Y1479" s="155" t="s">
        <v>2292</v>
      </c>
      <c r="Z1479" s="48" t="s">
        <v>2292</v>
      </c>
      <c r="AA1479" s="206"/>
    </row>
    <row r="1480" spans="1:27" s="29" customFormat="1" x14ac:dyDescent="0.3">
      <c r="A1480" s="326"/>
      <c r="B1480" s="333"/>
      <c r="C1480" s="206" t="s">
        <v>1913</v>
      </c>
      <c r="D1480" s="206" t="s">
        <v>1917</v>
      </c>
      <c r="E1480" s="2">
        <v>120</v>
      </c>
      <c r="F1480" s="89">
        <v>250</v>
      </c>
      <c r="G1480" s="48">
        <v>250</v>
      </c>
      <c r="H1480" s="48"/>
      <c r="I1480" s="251">
        <v>375</v>
      </c>
      <c r="J1480" s="260">
        <v>1</v>
      </c>
      <c r="K1480" s="258"/>
      <c r="L1480" s="151"/>
      <c r="M1480" s="103"/>
      <c r="N1480" s="65">
        <v>1</v>
      </c>
      <c r="O1480" s="45">
        <f t="shared" si="891"/>
        <v>250</v>
      </c>
      <c r="P1480" s="151">
        <f t="shared" si="884"/>
        <v>250</v>
      </c>
      <c r="Q1480" s="103">
        <f t="shared" si="892"/>
        <v>250</v>
      </c>
      <c r="R1480" s="103">
        <f t="shared" si="893"/>
        <v>250</v>
      </c>
      <c r="S1480" s="151">
        <f t="shared" si="885"/>
        <v>250</v>
      </c>
      <c r="T1480" s="151">
        <f t="shared" si="894"/>
        <v>250</v>
      </c>
      <c r="U1480" s="151">
        <f t="shared" si="895"/>
        <v>250</v>
      </c>
      <c r="V1480" s="151">
        <f t="shared" si="896"/>
        <v>250</v>
      </c>
      <c r="W1480" s="151">
        <f t="shared" si="897"/>
        <v>250</v>
      </c>
      <c r="X1480" s="151">
        <f t="shared" si="898"/>
        <v>250</v>
      </c>
      <c r="Y1480" s="155" t="s">
        <v>2292</v>
      </c>
      <c r="Z1480" s="48" t="s">
        <v>2292</v>
      </c>
      <c r="AA1480" s="206"/>
    </row>
    <row r="1481" spans="1:27" s="29" customFormat="1" ht="37.5" x14ac:dyDescent="0.3">
      <c r="A1481" s="211">
        <v>7</v>
      </c>
      <c r="B1481" s="206" t="s">
        <v>1918</v>
      </c>
      <c r="C1481" s="206" t="s">
        <v>1919</v>
      </c>
      <c r="D1481" s="206" t="s">
        <v>1920</v>
      </c>
      <c r="E1481" s="2">
        <v>130</v>
      </c>
      <c r="F1481" s="89">
        <v>230</v>
      </c>
      <c r="G1481" s="48">
        <v>230</v>
      </c>
      <c r="H1481" s="48"/>
      <c r="I1481" s="251">
        <v>375</v>
      </c>
      <c r="J1481" s="260">
        <v>1</v>
      </c>
      <c r="K1481" s="258"/>
      <c r="L1481" s="151"/>
      <c r="M1481" s="103"/>
      <c r="N1481" s="65">
        <v>1</v>
      </c>
      <c r="O1481" s="45">
        <f t="shared" si="891"/>
        <v>230</v>
      </c>
      <c r="P1481" s="151">
        <f t="shared" si="884"/>
        <v>230</v>
      </c>
      <c r="Q1481" s="103">
        <f t="shared" si="892"/>
        <v>230</v>
      </c>
      <c r="R1481" s="103">
        <f t="shared" si="893"/>
        <v>230</v>
      </c>
      <c r="S1481" s="151">
        <f t="shared" si="885"/>
        <v>230</v>
      </c>
      <c r="T1481" s="151">
        <f t="shared" si="894"/>
        <v>230</v>
      </c>
      <c r="U1481" s="151">
        <f t="shared" si="895"/>
        <v>230</v>
      </c>
      <c r="V1481" s="151">
        <f t="shared" si="896"/>
        <v>230</v>
      </c>
      <c r="W1481" s="151">
        <f t="shared" si="897"/>
        <v>230</v>
      </c>
      <c r="X1481" s="151">
        <f t="shared" si="898"/>
        <v>230</v>
      </c>
      <c r="Y1481" s="155" t="s">
        <v>2292</v>
      </c>
      <c r="Z1481" s="48" t="s">
        <v>2292</v>
      </c>
      <c r="AA1481" s="206"/>
    </row>
    <row r="1482" spans="1:27" s="29" customFormat="1" x14ac:dyDescent="0.3">
      <c r="A1482" s="211">
        <v>8</v>
      </c>
      <c r="B1482" s="206" t="s">
        <v>1921</v>
      </c>
      <c r="C1482" s="206" t="s">
        <v>1922</v>
      </c>
      <c r="D1482" s="206" t="s">
        <v>1923</v>
      </c>
      <c r="E1482" s="2">
        <v>150</v>
      </c>
      <c r="F1482" s="28">
        <v>170</v>
      </c>
      <c r="G1482" s="48">
        <v>170</v>
      </c>
      <c r="H1482" s="48"/>
      <c r="I1482" s="251">
        <v>250</v>
      </c>
      <c r="J1482" s="260">
        <v>1</v>
      </c>
      <c r="K1482" s="258"/>
      <c r="L1482" s="151"/>
      <c r="M1482" s="103"/>
      <c r="N1482" s="65">
        <v>1</v>
      </c>
      <c r="O1482" s="45">
        <f t="shared" si="891"/>
        <v>170</v>
      </c>
      <c r="P1482" s="151">
        <f t="shared" si="884"/>
        <v>170</v>
      </c>
      <c r="Q1482" s="103">
        <f t="shared" si="892"/>
        <v>170</v>
      </c>
      <c r="R1482" s="103">
        <f t="shared" si="893"/>
        <v>170</v>
      </c>
      <c r="S1482" s="151">
        <f t="shared" si="885"/>
        <v>170</v>
      </c>
      <c r="T1482" s="151">
        <f t="shared" si="894"/>
        <v>170</v>
      </c>
      <c r="U1482" s="151">
        <f t="shared" si="895"/>
        <v>170</v>
      </c>
      <c r="V1482" s="151">
        <f t="shared" si="896"/>
        <v>170</v>
      </c>
      <c r="W1482" s="151">
        <f t="shared" si="897"/>
        <v>170</v>
      </c>
      <c r="X1482" s="151">
        <f t="shared" si="898"/>
        <v>170</v>
      </c>
      <c r="Y1482" s="155" t="s">
        <v>2292</v>
      </c>
      <c r="Z1482" s="48" t="s">
        <v>2292</v>
      </c>
      <c r="AA1482" s="206"/>
    </row>
    <row r="1483" spans="1:27" s="29" customFormat="1" ht="26.25" customHeight="1" x14ac:dyDescent="0.3">
      <c r="A1483" s="325">
        <v>9</v>
      </c>
      <c r="B1483" s="332" t="s">
        <v>1924</v>
      </c>
      <c r="C1483" s="206" t="s">
        <v>1925</v>
      </c>
      <c r="D1483" s="206" t="s">
        <v>1926</v>
      </c>
      <c r="E1483" s="2">
        <v>100</v>
      </c>
      <c r="F1483" s="28">
        <v>180</v>
      </c>
      <c r="G1483" s="48">
        <v>180</v>
      </c>
      <c r="H1483" s="48"/>
      <c r="I1483" s="251">
        <v>250</v>
      </c>
      <c r="J1483" s="260">
        <v>1</v>
      </c>
      <c r="K1483" s="258"/>
      <c r="L1483" s="151"/>
      <c r="M1483" s="103"/>
      <c r="N1483" s="65">
        <v>1</v>
      </c>
      <c r="O1483" s="45">
        <f t="shared" si="891"/>
        <v>180</v>
      </c>
      <c r="P1483" s="151">
        <f t="shared" si="884"/>
        <v>180</v>
      </c>
      <c r="Q1483" s="103">
        <f t="shared" si="892"/>
        <v>180</v>
      </c>
      <c r="R1483" s="103">
        <f t="shared" si="893"/>
        <v>180</v>
      </c>
      <c r="S1483" s="151">
        <f t="shared" si="885"/>
        <v>180</v>
      </c>
      <c r="T1483" s="151">
        <f t="shared" si="894"/>
        <v>180</v>
      </c>
      <c r="U1483" s="151">
        <f t="shared" si="895"/>
        <v>180</v>
      </c>
      <c r="V1483" s="151">
        <f t="shared" si="896"/>
        <v>180</v>
      </c>
      <c r="W1483" s="151">
        <f t="shared" si="897"/>
        <v>180</v>
      </c>
      <c r="X1483" s="151">
        <f t="shared" si="898"/>
        <v>180</v>
      </c>
      <c r="Y1483" s="155" t="s">
        <v>2292</v>
      </c>
      <c r="Z1483" s="48" t="s">
        <v>2292</v>
      </c>
      <c r="AA1483" s="206"/>
    </row>
    <row r="1484" spans="1:27" s="29" customFormat="1" ht="26.25" customHeight="1" x14ac:dyDescent="0.3">
      <c r="A1484" s="326"/>
      <c r="B1484" s="333"/>
      <c r="C1484" s="206" t="s">
        <v>1926</v>
      </c>
      <c r="D1484" s="206" t="s">
        <v>1927</v>
      </c>
      <c r="E1484" s="2">
        <v>100</v>
      </c>
      <c r="F1484" s="28">
        <v>140</v>
      </c>
      <c r="G1484" s="48">
        <v>140</v>
      </c>
      <c r="H1484" s="48"/>
      <c r="I1484" s="251">
        <v>200</v>
      </c>
      <c r="J1484" s="260">
        <v>1</v>
      </c>
      <c r="K1484" s="258"/>
      <c r="L1484" s="151"/>
      <c r="M1484" s="103"/>
      <c r="N1484" s="65">
        <v>1</v>
      </c>
      <c r="O1484" s="45">
        <f t="shared" si="891"/>
        <v>140</v>
      </c>
      <c r="P1484" s="151">
        <f t="shared" si="884"/>
        <v>140</v>
      </c>
      <c r="Q1484" s="103">
        <f t="shared" si="892"/>
        <v>140</v>
      </c>
      <c r="R1484" s="103">
        <f t="shared" si="893"/>
        <v>140</v>
      </c>
      <c r="S1484" s="151">
        <f t="shared" si="885"/>
        <v>140</v>
      </c>
      <c r="T1484" s="151">
        <f t="shared" si="894"/>
        <v>140</v>
      </c>
      <c r="U1484" s="151">
        <f t="shared" si="895"/>
        <v>140</v>
      </c>
      <c r="V1484" s="151">
        <f t="shared" si="896"/>
        <v>140</v>
      </c>
      <c r="W1484" s="151">
        <f t="shared" si="897"/>
        <v>140</v>
      </c>
      <c r="X1484" s="151">
        <f t="shared" si="898"/>
        <v>140</v>
      </c>
      <c r="Y1484" s="155" t="s">
        <v>2292</v>
      </c>
      <c r="Z1484" s="48" t="s">
        <v>2292</v>
      </c>
      <c r="AA1484" s="206"/>
    </row>
    <row r="1485" spans="1:27" s="29" customFormat="1" ht="37.5" x14ac:dyDescent="0.3">
      <c r="A1485" s="325">
        <v>10</v>
      </c>
      <c r="B1485" s="332" t="s">
        <v>1928</v>
      </c>
      <c r="C1485" s="206" t="s">
        <v>1929</v>
      </c>
      <c r="D1485" s="206" t="s">
        <v>1930</v>
      </c>
      <c r="E1485" s="2">
        <v>220</v>
      </c>
      <c r="F1485" s="28">
        <v>700</v>
      </c>
      <c r="G1485" s="48">
        <v>500</v>
      </c>
      <c r="H1485" s="48"/>
      <c r="I1485" s="251">
        <v>1000</v>
      </c>
      <c r="J1485" s="260">
        <v>1</v>
      </c>
      <c r="K1485" s="258"/>
      <c r="L1485" s="151"/>
      <c r="M1485" s="103"/>
      <c r="N1485" s="65">
        <v>1</v>
      </c>
      <c r="O1485" s="45">
        <f t="shared" si="891"/>
        <v>500</v>
      </c>
      <c r="P1485" s="151">
        <f t="shared" si="884"/>
        <v>500</v>
      </c>
      <c r="Q1485" s="103">
        <f t="shared" si="892"/>
        <v>500</v>
      </c>
      <c r="R1485" s="103">
        <f t="shared" si="893"/>
        <v>500</v>
      </c>
      <c r="S1485" s="151">
        <f t="shared" si="885"/>
        <v>500</v>
      </c>
      <c r="T1485" s="151">
        <f t="shared" si="894"/>
        <v>500</v>
      </c>
      <c r="U1485" s="151">
        <f t="shared" si="895"/>
        <v>500</v>
      </c>
      <c r="V1485" s="151">
        <f t="shared" si="896"/>
        <v>500</v>
      </c>
      <c r="W1485" s="151">
        <f t="shared" si="897"/>
        <v>500</v>
      </c>
      <c r="X1485" s="151">
        <f t="shared" si="898"/>
        <v>500</v>
      </c>
      <c r="Y1485" s="155" t="s">
        <v>2292</v>
      </c>
      <c r="Z1485" s="48" t="s">
        <v>2292</v>
      </c>
      <c r="AA1485" s="206"/>
    </row>
    <row r="1486" spans="1:27" s="29" customFormat="1" x14ac:dyDescent="0.3">
      <c r="A1486" s="326"/>
      <c r="B1486" s="333"/>
      <c r="C1486" s="206" t="s">
        <v>1930</v>
      </c>
      <c r="D1486" s="206" t="s">
        <v>1931</v>
      </c>
      <c r="E1486" s="2">
        <v>130</v>
      </c>
      <c r="F1486" s="28">
        <v>350</v>
      </c>
      <c r="G1486" s="48">
        <v>350</v>
      </c>
      <c r="H1486" s="48"/>
      <c r="I1486" s="251">
        <v>500</v>
      </c>
      <c r="J1486" s="260">
        <v>1</v>
      </c>
      <c r="K1486" s="258"/>
      <c r="L1486" s="151"/>
      <c r="M1486" s="103"/>
      <c r="N1486" s="65">
        <v>1</v>
      </c>
      <c r="O1486" s="45">
        <f t="shared" si="891"/>
        <v>350</v>
      </c>
      <c r="P1486" s="151">
        <f t="shared" si="884"/>
        <v>350</v>
      </c>
      <c r="Q1486" s="103">
        <f t="shared" si="892"/>
        <v>350</v>
      </c>
      <c r="R1486" s="103">
        <f t="shared" si="893"/>
        <v>350</v>
      </c>
      <c r="S1486" s="151">
        <f t="shared" si="885"/>
        <v>350</v>
      </c>
      <c r="T1486" s="151">
        <f t="shared" si="894"/>
        <v>350</v>
      </c>
      <c r="U1486" s="151">
        <f t="shared" si="895"/>
        <v>350</v>
      </c>
      <c r="V1486" s="151">
        <f t="shared" si="896"/>
        <v>350</v>
      </c>
      <c r="W1486" s="151">
        <f t="shared" si="897"/>
        <v>350</v>
      </c>
      <c r="X1486" s="151">
        <f t="shared" si="898"/>
        <v>350</v>
      </c>
      <c r="Y1486" s="155" t="s">
        <v>2292</v>
      </c>
      <c r="Z1486" s="48" t="s">
        <v>2292</v>
      </c>
      <c r="AA1486" s="206"/>
    </row>
    <row r="1487" spans="1:27" s="29" customFormat="1" x14ac:dyDescent="0.3">
      <c r="A1487" s="211">
        <v>11</v>
      </c>
      <c r="B1487" s="206"/>
      <c r="C1487" s="206" t="s">
        <v>2684</v>
      </c>
      <c r="D1487" s="206" t="s">
        <v>1932</v>
      </c>
      <c r="E1487" s="2">
        <v>130</v>
      </c>
      <c r="F1487" s="28">
        <v>260</v>
      </c>
      <c r="G1487" s="48">
        <v>260</v>
      </c>
      <c r="H1487" s="48"/>
      <c r="I1487" s="251">
        <v>375</v>
      </c>
      <c r="J1487" s="260">
        <v>1</v>
      </c>
      <c r="K1487" s="258"/>
      <c r="L1487" s="151"/>
      <c r="M1487" s="103"/>
      <c r="N1487" s="65">
        <v>1</v>
      </c>
      <c r="O1487" s="45">
        <f t="shared" si="891"/>
        <v>260</v>
      </c>
      <c r="P1487" s="151">
        <f t="shared" si="884"/>
        <v>260</v>
      </c>
      <c r="Q1487" s="103">
        <f t="shared" si="892"/>
        <v>260</v>
      </c>
      <c r="R1487" s="103">
        <f t="shared" si="893"/>
        <v>260</v>
      </c>
      <c r="S1487" s="151">
        <f t="shared" si="885"/>
        <v>260</v>
      </c>
      <c r="T1487" s="151">
        <f t="shared" si="894"/>
        <v>260</v>
      </c>
      <c r="U1487" s="151">
        <f t="shared" si="895"/>
        <v>260</v>
      </c>
      <c r="V1487" s="151">
        <f t="shared" si="896"/>
        <v>260</v>
      </c>
      <c r="W1487" s="151">
        <f t="shared" si="897"/>
        <v>260</v>
      </c>
      <c r="X1487" s="151">
        <f t="shared" si="898"/>
        <v>260</v>
      </c>
      <c r="Y1487" s="155" t="s">
        <v>2292</v>
      </c>
      <c r="Z1487" s="48" t="s">
        <v>2292</v>
      </c>
      <c r="AA1487" s="206"/>
    </row>
    <row r="1488" spans="1:27" s="29" customFormat="1" ht="21.75" customHeight="1" x14ac:dyDescent="0.3">
      <c r="A1488" s="211">
        <v>12</v>
      </c>
      <c r="B1488" s="329" t="s">
        <v>2678</v>
      </c>
      <c r="C1488" s="330"/>
      <c r="D1488" s="331"/>
      <c r="E1488" s="2">
        <v>90</v>
      </c>
      <c r="F1488" s="28">
        <v>150</v>
      </c>
      <c r="G1488" s="48">
        <v>150</v>
      </c>
      <c r="H1488" s="48"/>
      <c r="I1488" s="251">
        <v>250</v>
      </c>
      <c r="J1488" s="260">
        <v>1</v>
      </c>
      <c r="K1488" s="258"/>
      <c r="L1488" s="151"/>
      <c r="M1488" s="103"/>
      <c r="N1488" s="65">
        <v>1</v>
      </c>
      <c r="O1488" s="45">
        <f t="shared" si="891"/>
        <v>150</v>
      </c>
      <c r="P1488" s="151">
        <f t="shared" si="884"/>
        <v>150</v>
      </c>
      <c r="Q1488" s="103">
        <f t="shared" si="892"/>
        <v>150</v>
      </c>
      <c r="R1488" s="103">
        <f t="shared" si="893"/>
        <v>150</v>
      </c>
      <c r="S1488" s="151">
        <f t="shared" si="885"/>
        <v>150</v>
      </c>
      <c r="T1488" s="151">
        <f t="shared" si="894"/>
        <v>150</v>
      </c>
      <c r="U1488" s="151">
        <f t="shared" si="895"/>
        <v>150</v>
      </c>
      <c r="V1488" s="151">
        <f t="shared" si="896"/>
        <v>150</v>
      </c>
      <c r="W1488" s="151">
        <f t="shared" si="897"/>
        <v>150</v>
      </c>
      <c r="X1488" s="151">
        <f t="shared" si="898"/>
        <v>150</v>
      </c>
      <c r="Y1488" s="155" t="s">
        <v>2292</v>
      </c>
      <c r="Z1488" s="48" t="s">
        <v>2292</v>
      </c>
      <c r="AA1488" s="206"/>
    </row>
    <row r="1489" spans="1:27" s="29" customFormat="1" ht="21.75" customHeight="1" x14ac:dyDescent="0.3">
      <c r="A1489" s="211">
        <v>13</v>
      </c>
      <c r="B1489" s="329" t="s">
        <v>1933</v>
      </c>
      <c r="C1489" s="330"/>
      <c r="D1489" s="331"/>
      <c r="E1489" s="2">
        <v>90</v>
      </c>
      <c r="F1489" s="28">
        <v>180</v>
      </c>
      <c r="G1489" s="48">
        <v>150</v>
      </c>
      <c r="H1489" s="48"/>
      <c r="I1489" s="251">
        <v>250</v>
      </c>
      <c r="J1489" s="260">
        <v>1</v>
      </c>
      <c r="K1489" s="258"/>
      <c r="L1489" s="151"/>
      <c r="M1489" s="103"/>
      <c r="N1489" s="65">
        <v>1</v>
      </c>
      <c r="O1489" s="45">
        <f t="shared" si="891"/>
        <v>150</v>
      </c>
      <c r="P1489" s="151">
        <f t="shared" si="884"/>
        <v>150</v>
      </c>
      <c r="Q1489" s="103">
        <f t="shared" si="892"/>
        <v>150</v>
      </c>
      <c r="R1489" s="103">
        <f t="shared" si="893"/>
        <v>150</v>
      </c>
      <c r="S1489" s="151">
        <f t="shared" si="885"/>
        <v>150</v>
      </c>
      <c r="T1489" s="151">
        <f t="shared" si="894"/>
        <v>150</v>
      </c>
      <c r="U1489" s="151">
        <f t="shared" si="895"/>
        <v>150</v>
      </c>
      <c r="V1489" s="151">
        <f t="shared" si="896"/>
        <v>150</v>
      </c>
      <c r="W1489" s="151">
        <f t="shared" si="897"/>
        <v>150</v>
      </c>
      <c r="X1489" s="151">
        <f t="shared" si="898"/>
        <v>150</v>
      </c>
      <c r="Y1489" s="155" t="s">
        <v>2292</v>
      </c>
      <c r="Z1489" s="48" t="s">
        <v>2292</v>
      </c>
      <c r="AA1489" s="206"/>
    </row>
    <row r="1490" spans="1:27" s="29" customFormat="1" ht="19.5" customHeight="1" x14ac:dyDescent="0.3">
      <c r="A1490" s="211">
        <v>14</v>
      </c>
      <c r="B1490" s="329" t="s">
        <v>1934</v>
      </c>
      <c r="C1490" s="330"/>
      <c r="D1490" s="331"/>
      <c r="E1490" s="2">
        <v>90</v>
      </c>
      <c r="F1490" s="28">
        <v>180</v>
      </c>
      <c r="G1490" s="48">
        <v>150</v>
      </c>
      <c r="H1490" s="48"/>
      <c r="I1490" s="251">
        <v>250</v>
      </c>
      <c r="J1490" s="260">
        <v>1</v>
      </c>
      <c r="K1490" s="258"/>
      <c r="L1490" s="151"/>
      <c r="M1490" s="103"/>
      <c r="N1490" s="65">
        <v>1</v>
      </c>
      <c r="O1490" s="45">
        <f t="shared" si="891"/>
        <v>150</v>
      </c>
      <c r="P1490" s="151">
        <f t="shared" si="884"/>
        <v>150</v>
      </c>
      <c r="Q1490" s="103">
        <f t="shared" si="892"/>
        <v>150</v>
      </c>
      <c r="R1490" s="103">
        <f t="shared" si="893"/>
        <v>150</v>
      </c>
      <c r="S1490" s="151">
        <f t="shared" si="885"/>
        <v>150</v>
      </c>
      <c r="T1490" s="151">
        <f t="shared" si="894"/>
        <v>150</v>
      </c>
      <c r="U1490" s="151">
        <f t="shared" si="895"/>
        <v>150</v>
      </c>
      <c r="V1490" s="151">
        <f t="shared" si="896"/>
        <v>150</v>
      </c>
      <c r="W1490" s="151">
        <f t="shared" si="897"/>
        <v>150</v>
      </c>
      <c r="X1490" s="151">
        <f t="shared" si="898"/>
        <v>150</v>
      </c>
      <c r="Y1490" s="155" t="s">
        <v>2292</v>
      </c>
      <c r="Z1490" s="48" t="s">
        <v>2292</v>
      </c>
      <c r="AA1490" s="206"/>
    </row>
    <row r="1491" spans="1:27" s="29" customFormat="1" ht="22.5" customHeight="1" x14ac:dyDescent="0.3">
      <c r="A1491" s="211">
        <v>15</v>
      </c>
      <c r="B1491" s="329" t="s">
        <v>41</v>
      </c>
      <c r="C1491" s="330"/>
      <c r="D1491" s="331"/>
      <c r="E1491" s="2">
        <v>60</v>
      </c>
      <c r="F1491" s="28">
        <v>100</v>
      </c>
      <c r="G1491" s="48">
        <v>60</v>
      </c>
      <c r="H1491" s="48"/>
      <c r="I1491" s="251">
        <v>150</v>
      </c>
      <c r="J1491" s="260">
        <v>1</v>
      </c>
      <c r="K1491" s="258"/>
      <c r="L1491" s="151"/>
      <c r="M1491" s="103"/>
      <c r="N1491" s="65">
        <v>1</v>
      </c>
      <c r="O1491" s="45">
        <f t="shared" si="891"/>
        <v>60</v>
      </c>
      <c r="P1491" s="151">
        <f t="shared" si="884"/>
        <v>60</v>
      </c>
      <c r="Q1491" s="103">
        <f t="shared" si="892"/>
        <v>60</v>
      </c>
      <c r="R1491" s="103">
        <f t="shared" si="893"/>
        <v>60</v>
      </c>
      <c r="S1491" s="151">
        <f t="shared" si="885"/>
        <v>60</v>
      </c>
      <c r="T1491" s="151">
        <f t="shared" si="894"/>
        <v>60</v>
      </c>
      <c r="U1491" s="151">
        <f t="shared" si="895"/>
        <v>60</v>
      </c>
      <c r="V1491" s="151">
        <f t="shared" si="896"/>
        <v>60</v>
      </c>
      <c r="W1491" s="151">
        <f t="shared" si="897"/>
        <v>60</v>
      </c>
      <c r="X1491" s="151">
        <f t="shared" si="898"/>
        <v>60</v>
      </c>
      <c r="Y1491" s="155" t="s">
        <v>2292</v>
      </c>
      <c r="Z1491" s="48" t="s">
        <v>2292</v>
      </c>
      <c r="AA1491" s="206"/>
    </row>
    <row r="1492" spans="1:27" s="29" customFormat="1" x14ac:dyDescent="0.3">
      <c r="A1492" s="213" t="s">
        <v>1935</v>
      </c>
      <c r="B1492" s="15" t="s">
        <v>1936</v>
      </c>
      <c r="C1492" s="206"/>
      <c r="D1492" s="206"/>
      <c r="E1492" s="2"/>
      <c r="F1492" s="2"/>
      <c r="G1492" s="48"/>
      <c r="H1492" s="48"/>
      <c r="I1492" s="295"/>
      <c r="J1492" s="260"/>
      <c r="K1492" s="258"/>
      <c r="L1492" s="151"/>
      <c r="M1492" s="103"/>
      <c r="N1492" s="65"/>
      <c r="O1492" s="45"/>
      <c r="P1492" s="151"/>
      <c r="Q1492" s="103"/>
      <c r="R1492" s="103"/>
      <c r="S1492" s="151"/>
      <c r="T1492" s="151"/>
      <c r="U1492" s="151"/>
      <c r="V1492" s="151"/>
      <c r="W1492" s="151"/>
      <c r="X1492" s="151"/>
      <c r="Y1492" s="151"/>
      <c r="Z1492" s="48"/>
      <c r="AA1492" s="206"/>
    </row>
    <row r="1493" spans="1:27" s="29" customFormat="1" ht="37.5" x14ac:dyDescent="0.3">
      <c r="A1493" s="325">
        <v>1</v>
      </c>
      <c r="B1493" s="332" t="s">
        <v>1900</v>
      </c>
      <c r="C1493" s="206" t="s">
        <v>1937</v>
      </c>
      <c r="D1493" s="206"/>
      <c r="E1493" s="2">
        <v>600</v>
      </c>
      <c r="F1493" s="89">
        <v>1000</v>
      </c>
      <c r="G1493" s="48">
        <v>800</v>
      </c>
      <c r="H1493" s="48"/>
      <c r="I1493" s="251">
        <v>5000</v>
      </c>
      <c r="J1493" s="260">
        <v>1</v>
      </c>
      <c r="K1493" s="258"/>
      <c r="L1493" s="151"/>
      <c r="M1493" s="103"/>
      <c r="N1493" s="65">
        <v>1</v>
      </c>
      <c r="O1493" s="45">
        <f t="shared" si="891"/>
        <v>800</v>
      </c>
      <c r="P1493" s="151">
        <f t="shared" si="884"/>
        <v>800</v>
      </c>
      <c r="Q1493" s="103">
        <f t="shared" si="892"/>
        <v>800</v>
      </c>
      <c r="R1493" s="103">
        <f t="shared" si="893"/>
        <v>800</v>
      </c>
      <c r="S1493" s="151">
        <f>O1493</f>
        <v>800</v>
      </c>
      <c r="T1493" s="151">
        <f t="shared" ref="T1493:V1502" si="899">P1493</f>
        <v>800</v>
      </c>
      <c r="U1493" s="151">
        <f t="shared" si="899"/>
        <v>800</v>
      </c>
      <c r="V1493" s="151">
        <f t="shared" si="899"/>
        <v>800</v>
      </c>
      <c r="W1493" s="151">
        <f t="shared" ref="W1493:W1502" si="900">S1493</f>
        <v>800</v>
      </c>
      <c r="X1493" s="151">
        <f t="shared" ref="X1493:X1502" si="901">T1493</f>
        <v>800</v>
      </c>
      <c r="Y1493" s="155" t="s">
        <v>2292</v>
      </c>
      <c r="Z1493" s="48" t="s">
        <v>2292</v>
      </c>
      <c r="AA1493" s="206"/>
    </row>
    <row r="1494" spans="1:27" s="29" customFormat="1" x14ac:dyDescent="0.3">
      <c r="A1494" s="335"/>
      <c r="B1494" s="334"/>
      <c r="C1494" s="206" t="s">
        <v>1938</v>
      </c>
      <c r="D1494" s="206" t="s">
        <v>1939</v>
      </c>
      <c r="E1494" s="2">
        <v>350</v>
      </c>
      <c r="F1494" s="89">
        <v>700</v>
      </c>
      <c r="G1494" s="48">
        <v>500</v>
      </c>
      <c r="H1494" s="48"/>
      <c r="I1494" s="251">
        <v>1000</v>
      </c>
      <c r="J1494" s="260">
        <v>1</v>
      </c>
      <c r="K1494" s="258"/>
      <c r="L1494" s="151"/>
      <c r="M1494" s="103"/>
      <c r="N1494" s="65">
        <v>1</v>
      </c>
      <c r="O1494" s="45">
        <f t="shared" si="891"/>
        <v>500</v>
      </c>
      <c r="P1494" s="151">
        <f t="shared" si="884"/>
        <v>500</v>
      </c>
      <c r="Q1494" s="103">
        <f t="shared" si="892"/>
        <v>500</v>
      </c>
      <c r="R1494" s="103">
        <f t="shared" si="893"/>
        <v>500</v>
      </c>
      <c r="S1494" s="151">
        <f t="shared" ref="S1494:S1502" si="902">O1494</f>
        <v>500</v>
      </c>
      <c r="T1494" s="151">
        <f t="shared" si="899"/>
        <v>500</v>
      </c>
      <c r="U1494" s="151">
        <f t="shared" si="899"/>
        <v>500</v>
      </c>
      <c r="V1494" s="151">
        <f t="shared" si="899"/>
        <v>500</v>
      </c>
      <c r="W1494" s="151">
        <f t="shared" si="900"/>
        <v>500</v>
      </c>
      <c r="X1494" s="151">
        <f t="shared" si="901"/>
        <v>500</v>
      </c>
      <c r="Y1494" s="155" t="s">
        <v>2292</v>
      </c>
      <c r="Z1494" s="48" t="s">
        <v>2292</v>
      </c>
      <c r="AA1494" s="206"/>
    </row>
    <row r="1495" spans="1:27" s="29" customFormat="1" x14ac:dyDescent="0.3">
      <c r="A1495" s="335"/>
      <c r="B1495" s="334"/>
      <c r="C1495" s="206" t="s">
        <v>1939</v>
      </c>
      <c r="D1495" s="206" t="s">
        <v>1940</v>
      </c>
      <c r="E1495" s="2">
        <v>160</v>
      </c>
      <c r="F1495" s="89">
        <v>520</v>
      </c>
      <c r="G1495" s="48">
        <v>520</v>
      </c>
      <c r="H1495" s="48"/>
      <c r="I1495" s="251">
        <v>750</v>
      </c>
      <c r="J1495" s="260">
        <v>1</v>
      </c>
      <c r="K1495" s="258"/>
      <c r="L1495" s="151"/>
      <c r="M1495" s="103"/>
      <c r="N1495" s="65">
        <v>1</v>
      </c>
      <c r="O1495" s="45">
        <f t="shared" si="891"/>
        <v>520</v>
      </c>
      <c r="P1495" s="151">
        <f t="shared" si="884"/>
        <v>520</v>
      </c>
      <c r="Q1495" s="103">
        <f t="shared" si="892"/>
        <v>520</v>
      </c>
      <c r="R1495" s="103">
        <f t="shared" si="893"/>
        <v>520</v>
      </c>
      <c r="S1495" s="151">
        <f t="shared" si="902"/>
        <v>520</v>
      </c>
      <c r="T1495" s="151">
        <f t="shared" si="899"/>
        <v>520</v>
      </c>
      <c r="U1495" s="151">
        <f t="shared" si="899"/>
        <v>520</v>
      </c>
      <c r="V1495" s="151">
        <f t="shared" si="899"/>
        <v>520</v>
      </c>
      <c r="W1495" s="151">
        <f t="shared" si="900"/>
        <v>520</v>
      </c>
      <c r="X1495" s="151">
        <f t="shared" si="901"/>
        <v>520</v>
      </c>
      <c r="Y1495" s="155" t="s">
        <v>2292</v>
      </c>
      <c r="Z1495" s="48" t="s">
        <v>2292</v>
      </c>
      <c r="AA1495" s="206"/>
    </row>
    <row r="1496" spans="1:27" s="29" customFormat="1" x14ac:dyDescent="0.3">
      <c r="A1496" s="335"/>
      <c r="B1496" s="334"/>
      <c r="C1496" s="206" t="s">
        <v>1940</v>
      </c>
      <c r="D1496" s="206" t="s">
        <v>1941</v>
      </c>
      <c r="E1496" s="2">
        <v>260</v>
      </c>
      <c r="F1496" s="89">
        <v>520</v>
      </c>
      <c r="G1496" s="48">
        <v>600</v>
      </c>
      <c r="H1496" s="48"/>
      <c r="I1496" s="251">
        <v>1000</v>
      </c>
      <c r="J1496" s="260">
        <v>1</v>
      </c>
      <c r="K1496" s="258"/>
      <c r="L1496" s="151"/>
      <c r="M1496" s="103"/>
      <c r="N1496" s="65">
        <v>1</v>
      </c>
      <c r="O1496" s="45">
        <f t="shared" si="891"/>
        <v>600</v>
      </c>
      <c r="P1496" s="151">
        <f t="shared" si="884"/>
        <v>600</v>
      </c>
      <c r="Q1496" s="103">
        <f t="shared" si="892"/>
        <v>600</v>
      </c>
      <c r="R1496" s="103">
        <f t="shared" si="893"/>
        <v>600</v>
      </c>
      <c r="S1496" s="151">
        <f t="shared" si="902"/>
        <v>600</v>
      </c>
      <c r="T1496" s="151">
        <f t="shared" si="899"/>
        <v>600</v>
      </c>
      <c r="U1496" s="151">
        <f t="shared" si="899"/>
        <v>600</v>
      </c>
      <c r="V1496" s="151">
        <f t="shared" si="899"/>
        <v>600</v>
      </c>
      <c r="W1496" s="151">
        <f t="shared" si="900"/>
        <v>600</v>
      </c>
      <c r="X1496" s="151">
        <f t="shared" si="901"/>
        <v>600</v>
      </c>
      <c r="Y1496" s="155" t="s">
        <v>2292</v>
      </c>
      <c r="Z1496" s="48" t="s">
        <v>2292</v>
      </c>
      <c r="AA1496" s="206"/>
    </row>
    <row r="1497" spans="1:27" s="29" customFormat="1" x14ac:dyDescent="0.3">
      <c r="A1497" s="335"/>
      <c r="B1497" s="334"/>
      <c r="C1497" s="206" t="s">
        <v>1941</v>
      </c>
      <c r="D1497" s="206" t="s">
        <v>1815</v>
      </c>
      <c r="E1497" s="2">
        <v>170</v>
      </c>
      <c r="F1497" s="89">
        <v>350</v>
      </c>
      <c r="G1497" s="48">
        <v>350</v>
      </c>
      <c r="H1497" s="48"/>
      <c r="I1497" s="251">
        <v>500</v>
      </c>
      <c r="J1497" s="260">
        <v>1</v>
      </c>
      <c r="K1497" s="258"/>
      <c r="L1497" s="151"/>
      <c r="M1497" s="103"/>
      <c r="N1497" s="65">
        <v>1</v>
      </c>
      <c r="O1497" s="45">
        <f t="shared" si="891"/>
        <v>350</v>
      </c>
      <c r="P1497" s="151">
        <f t="shared" si="884"/>
        <v>350</v>
      </c>
      <c r="Q1497" s="103">
        <f t="shared" si="892"/>
        <v>350</v>
      </c>
      <c r="R1497" s="103">
        <f t="shared" si="893"/>
        <v>350</v>
      </c>
      <c r="S1497" s="151">
        <f t="shared" si="902"/>
        <v>350</v>
      </c>
      <c r="T1497" s="151">
        <f t="shared" si="899"/>
        <v>350</v>
      </c>
      <c r="U1497" s="151">
        <f t="shared" si="899"/>
        <v>350</v>
      </c>
      <c r="V1497" s="151">
        <f t="shared" si="899"/>
        <v>350</v>
      </c>
      <c r="W1497" s="151">
        <f t="shared" si="900"/>
        <v>350</v>
      </c>
      <c r="X1497" s="151">
        <f t="shared" si="901"/>
        <v>350</v>
      </c>
      <c r="Y1497" s="155" t="s">
        <v>2292</v>
      </c>
      <c r="Z1497" s="48" t="s">
        <v>2292</v>
      </c>
      <c r="AA1497" s="206"/>
    </row>
    <row r="1498" spans="1:27" s="29" customFormat="1" x14ac:dyDescent="0.3">
      <c r="A1498" s="335"/>
      <c r="B1498" s="334"/>
      <c r="C1498" s="206" t="s">
        <v>1942</v>
      </c>
      <c r="D1498" s="206" t="s">
        <v>1943</v>
      </c>
      <c r="E1498" s="2">
        <v>80</v>
      </c>
      <c r="F1498" s="28">
        <v>320</v>
      </c>
      <c r="G1498" s="48">
        <v>200</v>
      </c>
      <c r="H1498" s="48"/>
      <c r="I1498" s="251">
        <v>450</v>
      </c>
      <c r="J1498" s="260">
        <v>1</v>
      </c>
      <c r="K1498" s="258"/>
      <c r="L1498" s="151"/>
      <c r="M1498" s="103"/>
      <c r="N1498" s="65">
        <v>1</v>
      </c>
      <c r="O1498" s="45">
        <f t="shared" si="891"/>
        <v>200</v>
      </c>
      <c r="P1498" s="151">
        <f t="shared" si="884"/>
        <v>200</v>
      </c>
      <c r="Q1498" s="103">
        <f t="shared" si="892"/>
        <v>200</v>
      </c>
      <c r="R1498" s="103">
        <f t="shared" si="893"/>
        <v>200</v>
      </c>
      <c r="S1498" s="151">
        <f t="shared" si="902"/>
        <v>200</v>
      </c>
      <c r="T1498" s="151">
        <f t="shared" si="899"/>
        <v>200</v>
      </c>
      <c r="U1498" s="151">
        <f t="shared" si="899"/>
        <v>200</v>
      </c>
      <c r="V1498" s="151">
        <f t="shared" si="899"/>
        <v>200</v>
      </c>
      <c r="W1498" s="151">
        <f t="shared" si="900"/>
        <v>200</v>
      </c>
      <c r="X1498" s="151">
        <f t="shared" si="901"/>
        <v>200</v>
      </c>
      <c r="Y1498" s="155" t="s">
        <v>2292</v>
      </c>
      <c r="Z1498" s="48" t="s">
        <v>2292</v>
      </c>
      <c r="AA1498" s="206"/>
    </row>
    <row r="1499" spans="1:27" s="29" customFormat="1" x14ac:dyDescent="0.3">
      <c r="A1499" s="335"/>
      <c r="B1499" s="334"/>
      <c r="C1499" s="206" t="s">
        <v>1943</v>
      </c>
      <c r="D1499" s="206" t="s">
        <v>2532</v>
      </c>
      <c r="E1499" s="2">
        <v>80</v>
      </c>
      <c r="F1499" s="28">
        <v>260</v>
      </c>
      <c r="G1499" s="48">
        <v>120</v>
      </c>
      <c r="H1499" s="48"/>
      <c r="I1499" s="251">
        <v>375</v>
      </c>
      <c r="J1499" s="260">
        <v>1</v>
      </c>
      <c r="K1499" s="258"/>
      <c r="L1499" s="151"/>
      <c r="M1499" s="103"/>
      <c r="N1499" s="65">
        <v>1</v>
      </c>
      <c r="O1499" s="45">
        <f t="shared" si="891"/>
        <v>120</v>
      </c>
      <c r="P1499" s="151">
        <f t="shared" si="884"/>
        <v>120</v>
      </c>
      <c r="Q1499" s="103">
        <f t="shared" si="892"/>
        <v>120</v>
      </c>
      <c r="R1499" s="103">
        <f t="shared" si="893"/>
        <v>120</v>
      </c>
      <c r="S1499" s="151">
        <f t="shared" si="902"/>
        <v>120</v>
      </c>
      <c r="T1499" s="151">
        <f t="shared" si="899"/>
        <v>120</v>
      </c>
      <c r="U1499" s="151">
        <f t="shared" si="899"/>
        <v>120</v>
      </c>
      <c r="V1499" s="151">
        <f t="shared" si="899"/>
        <v>120</v>
      </c>
      <c r="W1499" s="151">
        <f t="shared" si="900"/>
        <v>120</v>
      </c>
      <c r="X1499" s="151">
        <f t="shared" si="901"/>
        <v>120</v>
      </c>
      <c r="Y1499" s="155" t="s">
        <v>2292</v>
      </c>
      <c r="Z1499" s="48" t="s">
        <v>2292</v>
      </c>
      <c r="AA1499" s="206"/>
    </row>
    <row r="1500" spans="1:27" s="29" customFormat="1" ht="21" customHeight="1" x14ac:dyDescent="0.3">
      <c r="A1500" s="335"/>
      <c r="B1500" s="334"/>
      <c r="C1500" s="206" t="s">
        <v>1938</v>
      </c>
      <c r="D1500" s="206" t="s">
        <v>1944</v>
      </c>
      <c r="E1500" s="2">
        <v>360</v>
      </c>
      <c r="F1500" s="89">
        <v>800</v>
      </c>
      <c r="G1500" s="48">
        <v>500</v>
      </c>
      <c r="H1500" s="48"/>
      <c r="I1500" s="251">
        <v>2500</v>
      </c>
      <c r="J1500" s="260">
        <v>1</v>
      </c>
      <c r="K1500" s="258"/>
      <c r="L1500" s="151"/>
      <c r="M1500" s="103"/>
      <c r="N1500" s="65">
        <v>1</v>
      </c>
      <c r="O1500" s="45">
        <f t="shared" si="891"/>
        <v>500</v>
      </c>
      <c r="P1500" s="151">
        <f t="shared" si="884"/>
        <v>500</v>
      </c>
      <c r="Q1500" s="103">
        <f t="shared" si="892"/>
        <v>500</v>
      </c>
      <c r="R1500" s="103">
        <f t="shared" si="893"/>
        <v>500</v>
      </c>
      <c r="S1500" s="151">
        <f t="shared" si="902"/>
        <v>500</v>
      </c>
      <c r="T1500" s="151">
        <f t="shared" si="899"/>
        <v>500</v>
      </c>
      <c r="U1500" s="151">
        <f t="shared" si="899"/>
        <v>500</v>
      </c>
      <c r="V1500" s="151">
        <f t="shared" si="899"/>
        <v>500</v>
      </c>
      <c r="W1500" s="151">
        <f t="shared" si="900"/>
        <v>500</v>
      </c>
      <c r="X1500" s="151">
        <f t="shared" si="901"/>
        <v>500</v>
      </c>
      <c r="Y1500" s="155" t="s">
        <v>2292</v>
      </c>
      <c r="Z1500" s="48" t="s">
        <v>2292</v>
      </c>
      <c r="AA1500" s="206"/>
    </row>
    <row r="1501" spans="1:27" s="29" customFormat="1" x14ac:dyDescent="0.3">
      <c r="A1501" s="335"/>
      <c r="B1501" s="334"/>
      <c r="C1501" s="206" t="s">
        <v>1944</v>
      </c>
      <c r="D1501" s="206" t="s">
        <v>1945</v>
      </c>
      <c r="E1501" s="2">
        <v>230</v>
      </c>
      <c r="F1501" s="89">
        <v>400</v>
      </c>
      <c r="G1501" s="48">
        <v>350</v>
      </c>
      <c r="H1501" s="48"/>
      <c r="I1501" s="251">
        <v>1000</v>
      </c>
      <c r="J1501" s="260">
        <v>1</v>
      </c>
      <c r="K1501" s="258"/>
      <c r="L1501" s="151"/>
      <c r="M1501" s="103"/>
      <c r="N1501" s="65">
        <v>1</v>
      </c>
      <c r="O1501" s="45">
        <f t="shared" si="891"/>
        <v>350</v>
      </c>
      <c r="P1501" s="151">
        <f t="shared" si="884"/>
        <v>350</v>
      </c>
      <c r="Q1501" s="103">
        <f t="shared" si="892"/>
        <v>350</v>
      </c>
      <c r="R1501" s="103">
        <f t="shared" si="893"/>
        <v>350</v>
      </c>
      <c r="S1501" s="151">
        <f t="shared" si="902"/>
        <v>350</v>
      </c>
      <c r="T1501" s="151">
        <f t="shared" si="899"/>
        <v>350</v>
      </c>
      <c r="U1501" s="151">
        <f t="shared" si="899"/>
        <v>350</v>
      </c>
      <c r="V1501" s="151">
        <f t="shared" si="899"/>
        <v>350</v>
      </c>
      <c r="W1501" s="151">
        <f t="shared" si="900"/>
        <v>350</v>
      </c>
      <c r="X1501" s="151">
        <f t="shared" si="901"/>
        <v>350</v>
      </c>
      <c r="Y1501" s="155" t="s">
        <v>2292</v>
      </c>
      <c r="Z1501" s="48" t="s">
        <v>2292</v>
      </c>
      <c r="AA1501" s="206"/>
    </row>
    <row r="1502" spans="1:27" s="29" customFormat="1" x14ac:dyDescent="0.3">
      <c r="A1502" s="335"/>
      <c r="B1502" s="334"/>
      <c r="C1502" s="206" t="s">
        <v>1945</v>
      </c>
      <c r="D1502" s="206" t="s">
        <v>3329</v>
      </c>
      <c r="E1502" s="2">
        <v>120</v>
      </c>
      <c r="F1502" s="28">
        <v>320</v>
      </c>
      <c r="G1502" s="48">
        <v>320</v>
      </c>
      <c r="H1502" s="48"/>
      <c r="I1502" s="251">
        <v>450</v>
      </c>
      <c r="J1502" s="260">
        <v>1</v>
      </c>
      <c r="K1502" s="258"/>
      <c r="L1502" s="151"/>
      <c r="M1502" s="103"/>
      <c r="N1502" s="65">
        <v>1</v>
      </c>
      <c r="O1502" s="45">
        <f t="shared" si="891"/>
        <v>320</v>
      </c>
      <c r="P1502" s="151">
        <f t="shared" ref="P1502:P1509" si="903">G1502</f>
        <v>320</v>
      </c>
      <c r="Q1502" s="103">
        <f t="shared" si="892"/>
        <v>320</v>
      </c>
      <c r="R1502" s="103">
        <f t="shared" si="893"/>
        <v>320</v>
      </c>
      <c r="S1502" s="151">
        <f t="shared" si="902"/>
        <v>320</v>
      </c>
      <c r="T1502" s="151">
        <f t="shared" si="899"/>
        <v>320</v>
      </c>
      <c r="U1502" s="151">
        <f t="shared" si="899"/>
        <v>320</v>
      </c>
      <c r="V1502" s="151">
        <f t="shared" si="899"/>
        <v>320</v>
      </c>
      <c r="W1502" s="151">
        <f t="shared" si="900"/>
        <v>320</v>
      </c>
      <c r="X1502" s="151">
        <f t="shared" si="901"/>
        <v>320</v>
      </c>
      <c r="Y1502" s="155" t="s">
        <v>2292</v>
      </c>
      <c r="Z1502" s="48" t="s">
        <v>2292</v>
      </c>
      <c r="AA1502" s="325" t="s">
        <v>3330</v>
      </c>
    </row>
    <row r="1503" spans="1:27" s="29" customFormat="1" x14ac:dyDescent="0.3">
      <c r="A1503" s="335"/>
      <c r="B1503" s="334"/>
      <c r="C1503" s="206" t="s">
        <v>3329</v>
      </c>
      <c r="D1503" s="206" t="s">
        <v>1946</v>
      </c>
      <c r="E1503" s="2"/>
      <c r="F1503" s="28"/>
      <c r="G1503" s="48">
        <v>200</v>
      </c>
      <c r="H1503" s="48">
        <v>200</v>
      </c>
      <c r="I1503" s="251"/>
      <c r="J1503" s="260"/>
      <c r="K1503" s="258"/>
      <c r="L1503" s="151"/>
      <c r="M1503" s="103"/>
      <c r="N1503" s="65"/>
      <c r="O1503" s="45"/>
      <c r="P1503" s="151">
        <f>H1503</f>
        <v>200</v>
      </c>
      <c r="Q1503" s="103">
        <f t="shared" si="892"/>
        <v>200</v>
      </c>
      <c r="R1503" s="103">
        <f t="shared" si="893"/>
        <v>200</v>
      </c>
      <c r="S1503" s="151">
        <f>P1503</f>
        <v>200</v>
      </c>
      <c r="T1503" s="151">
        <f t="shared" ref="T1503:V1503" si="904">Q1503</f>
        <v>200</v>
      </c>
      <c r="U1503" s="151">
        <f t="shared" si="904"/>
        <v>200</v>
      </c>
      <c r="V1503" s="151">
        <f t="shared" si="904"/>
        <v>200</v>
      </c>
      <c r="W1503" s="151">
        <f>T1503</f>
        <v>200</v>
      </c>
      <c r="X1503" s="151">
        <f>U1503</f>
        <v>200</v>
      </c>
      <c r="Y1503" s="155" t="s">
        <v>2292</v>
      </c>
      <c r="Z1503" s="48" t="s">
        <v>2292</v>
      </c>
      <c r="AA1503" s="326"/>
    </row>
    <row r="1504" spans="1:27" s="29" customFormat="1" x14ac:dyDescent="0.3">
      <c r="A1504" s="335"/>
      <c r="B1504" s="334"/>
      <c r="C1504" s="206" t="s">
        <v>1947</v>
      </c>
      <c r="D1504" s="206" t="s">
        <v>1948</v>
      </c>
      <c r="E1504" s="2">
        <v>210</v>
      </c>
      <c r="F1504" s="28">
        <v>700</v>
      </c>
      <c r="G1504" s="48">
        <v>400</v>
      </c>
      <c r="H1504" s="48"/>
      <c r="I1504" s="251">
        <v>2250</v>
      </c>
      <c r="J1504" s="260">
        <v>1</v>
      </c>
      <c r="K1504" s="258"/>
      <c r="L1504" s="151"/>
      <c r="M1504" s="103"/>
      <c r="N1504" s="65">
        <v>1</v>
      </c>
      <c r="O1504" s="45">
        <f t="shared" si="891"/>
        <v>400</v>
      </c>
      <c r="P1504" s="151">
        <f t="shared" si="903"/>
        <v>400</v>
      </c>
      <c r="Q1504" s="103">
        <f t="shared" si="892"/>
        <v>400</v>
      </c>
      <c r="R1504" s="103">
        <f t="shared" si="893"/>
        <v>400</v>
      </c>
      <c r="S1504" s="151">
        <f>O1504</f>
        <v>400</v>
      </c>
      <c r="T1504" s="151">
        <f t="shared" ref="T1504:V1509" si="905">P1504</f>
        <v>400</v>
      </c>
      <c r="U1504" s="151">
        <f t="shared" si="905"/>
        <v>400</v>
      </c>
      <c r="V1504" s="151">
        <f t="shared" si="905"/>
        <v>400</v>
      </c>
      <c r="W1504" s="151">
        <f t="shared" ref="W1504:X1509" si="906">S1504</f>
        <v>400</v>
      </c>
      <c r="X1504" s="151">
        <f t="shared" si="906"/>
        <v>400</v>
      </c>
      <c r="Y1504" s="155" t="s">
        <v>2292</v>
      </c>
      <c r="Z1504" s="48" t="s">
        <v>2292</v>
      </c>
      <c r="AA1504" s="206"/>
    </row>
    <row r="1505" spans="1:27" s="29" customFormat="1" x14ac:dyDescent="0.3">
      <c r="A1505" s="335"/>
      <c r="B1505" s="334"/>
      <c r="C1505" s="206" t="s">
        <v>1948</v>
      </c>
      <c r="D1505" s="206" t="s">
        <v>1949</v>
      </c>
      <c r="E1505" s="2">
        <v>120</v>
      </c>
      <c r="F1505" s="2">
        <v>500</v>
      </c>
      <c r="G1505" s="48">
        <v>200</v>
      </c>
      <c r="H1505" s="48"/>
      <c r="I1505" s="251">
        <v>750</v>
      </c>
      <c r="J1505" s="260">
        <v>1</v>
      </c>
      <c r="K1505" s="258"/>
      <c r="L1505" s="151"/>
      <c r="M1505" s="103"/>
      <c r="N1505" s="65">
        <v>1</v>
      </c>
      <c r="O1505" s="45">
        <f t="shared" ref="O1505:O1568" si="907">G1505*N1505</f>
        <v>200</v>
      </c>
      <c r="P1505" s="151">
        <f t="shared" si="903"/>
        <v>200</v>
      </c>
      <c r="Q1505" s="103">
        <f t="shared" ref="Q1505:Q1568" si="908">P1505</f>
        <v>200</v>
      </c>
      <c r="R1505" s="103">
        <f t="shared" ref="R1505:R1568" si="909">P1505</f>
        <v>200</v>
      </c>
      <c r="S1505" s="151">
        <f t="shared" ref="S1505:S1509" si="910">O1505</f>
        <v>200</v>
      </c>
      <c r="T1505" s="151">
        <f t="shared" si="905"/>
        <v>200</v>
      </c>
      <c r="U1505" s="151">
        <f t="shared" si="905"/>
        <v>200</v>
      </c>
      <c r="V1505" s="151">
        <f t="shared" si="905"/>
        <v>200</v>
      </c>
      <c r="W1505" s="151">
        <f t="shared" si="906"/>
        <v>200</v>
      </c>
      <c r="X1505" s="151">
        <f t="shared" si="906"/>
        <v>200</v>
      </c>
      <c r="Y1505" s="155" t="s">
        <v>2292</v>
      </c>
      <c r="Z1505" s="48" t="s">
        <v>2292</v>
      </c>
      <c r="AA1505" s="206"/>
    </row>
    <row r="1506" spans="1:27" s="29" customFormat="1" x14ac:dyDescent="0.3">
      <c r="A1506" s="335"/>
      <c r="B1506" s="334"/>
      <c r="C1506" s="206" t="s">
        <v>1950</v>
      </c>
      <c r="D1506" s="206" t="s">
        <v>1951</v>
      </c>
      <c r="E1506" s="2"/>
      <c r="F1506" s="28">
        <v>110</v>
      </c>
      <c r="G1506" s="48">
        <v>200</v>
      </c>
      <c r="H1506" s="48"/>
      <c r="I1506" s="251">
        <v>150</v>
      </c>
      <c r="J1506" s="260">
        <v>1</v>
      </c>
      <c r="K1506" s="258"/>
      <c r="L1506" s="151"/>
      <c r="M1506" s="103"/>
      <c r="N1506" s="65">
        <v>1</v>
      </c>
      <c r="O1506" s="45">
        <f t="shared" si="907"/>
        <v>200</v>
      </c>
      <c r="P1506" s="151">
        <f t="shared" si="903"/>
        <v>200</v>
      </c>
      <c r="Q1506" s="103">
        <f t="shared" si="908"/>
        <v>200</v>
      </c>
      <c r="R1506" s="103">
        <f t="shared" si="909"/>
        <v>200</v>
      </c>
      <c r="S1506" s="151">
        <f t="shared" si="910"/>
        <v>200</v>
      </c>
      <c r="T1506" s="151">
        <f t="shared" si="905"/>
        <v>200</v>
      </c>
      <c r="U1506" s="151">
        <f t="shared" si="905"/>
        <v>200</v>
      </c>
      <c r="V1506" s="151">
        <f t="shared" si="905"/>
        <v>200</v>
      </c>
      <c r="W1506" s="151">
        <f t="shared" si="906"/>
        <v>200</v>
      </c>
      <c r="X1506" s="151">
        <f t="shared" si="906"/>
        <v>200</v>
      </c>
      <c r="Y1506" s="155" t="s">
        <v>2292</v>
      </c>
      <c r="Z1506" s="48" t="s">
        <v>2292</v>
      </c>
      <c r="AA1506" s="206"/>
    </row>
    <row r="1507" spans="1:27" s="29" customFormat="1" x14ac:dyDescent="0.3">
      <c r="A1507" s="326"/>
      <c r="B1507" s="333"/>
      <c r="C1507" s="206" t="s">
        <v>1952</v>
      </c>
      <c r="D1507" s="206" t="s">
        <v>1953</v>
      </c>
      <c r="E1507" s="2"/>
      <c r="F1507" s="28">
        <v>300</v>
      </c>
      <c r="G1507" s="48">
        <v>200</v>
      </c>
      <c r="H1507" s="48"/>
      <c r="I1507" s="251">
        <v>320</v>
      </c>
      <c r="J1507" s="260">
        <v>1</v>
      </c>
      <c r="K1507" s="258"/>
      <c r="L1507" s="151"/>
      <c r="M1507" s="103"/>
      <c r="N1507" s="65">
        <v>1</v>
      </c>
      <c r="O1507" s="45">
        <f t="shared" si="907"/>
        <v>200</v>
      </c>
      <c r="P1507" s="151">
        <f t="shared" si="903"/>
        <v>200</v>
      </c>
      <c r="Q1507" s="103">
        <f t="shared" si="908"/>
        <v>200</v>
      </c>
      <c r="R1507" s="103">
        <f t="shared" si="909"/>
        <v>200</v>
      </c>
      <c r="S1507" s="151">
        <f t="shared" si="910"/>
        <v>200</v>
      </c>
      <c r="T1507" s="151">
        <f t="shared" si="905"/>
        <v>200</v>
      </c>
      <c r="U1507" s="151">
        <f t="shared" si="905"/>
        <v>200</v>
      </c>
      <c r="V1507" s="151">
        <f t="shared" si="905"/>
        <v>200</v>
      </c>
      <c r="W1507" s="151">
        <f t="shared" si="906"/>
        <v>200</v>
      </c>
      <c r="X1507" s="151">
        <f t="shared" si="906"/>
        <v>200</v>
      </c>
      <c r="Y1507" s="155" t="s">
        <v>2292</v>
      </c>
      <c r="Z1507" s="48" t="s">
        <v>2292</v>
      </c>
      <c r="AA1507" s="206"/>
    </row>
    <row r="1508" spans="1:27" s="29" customFormat="1" x14ac:dyDescent="0.3">
      <c r="A1508" s="211">
        <v>2</v>
      </c>
      <c r="B1508" s="329" t="s">
        <v>1897</v>
      </c>
      <c r="C1508" s="330"/>
      <c r="D1508" s="331"/>
      <c r="E1508" s="2">
        <v>70</v>
      </c>
      <c r="F1508" s="2">
        <v>200</v>
      </c>
      <c r="G1508" s="48">
        <v>90</v>
      </c>
      <c r="H1508" s="48"/>
      <c r="I1508" s="251">
        <v>375</v>
      </c>
      <c r="J1508" s="260">
        <v>1</v>
      </c>
      <c r="K1508" s="258"/>
      <c r="L1508" s="151"/>
      <c r="M1508" s="103"/>
      <c r="N1508" s="65">
        <v>1</v>
      </c>
      <c r="O1508" s="45">
        <f t="shared" si="907"/>
        <v>90</v>
      </c>
      <c r="P1508" s="151">
        <f t="shared" si="903"/>
        <v>90</v>
      </c>
      <c r="Q1508" s="103">
        <f t="shared" si="908"/>
        <v>90</v>
      </c>
      <c r="R1508" s="103">
        <f t="shared" si="909"/>
        <v>90</v>
      </c>
      <c r="S1508" s="151">
        <f t="shared" si="910"/>
        <v>90</v>
      </c>
      <c r="T1508" s="151">
        <f t="shared" si="905"/>
        <v>90</v>
      </c>
      <c r="U1508" s="151">
        <f t="shared" si="905"/>
        <v>90</v>
      </c>
      <c r="V1508" s="151">
        <f t="shared" si="905"/>
        <v>90</v>
      </c>
      <c r="W1508" s="151">
        <f t="shared" si="906"/>
        <v>90</v>
      </c>
      <c r="X1508" s="151">
        <f t="shared" si="906"/>
        <v>90</v>
      </c>
      <c r="Y1508" s="155" t="s">
        <v>2292</v>
      </c>
      <c r="Z1508" s="48" t="s">
        <v>2292</v>
      </c>
      <c r="AA1508" s="206"/>
    </row>
    <row r="1509" spans="1:27" s="29" customFormat="1" ht="24.75" customHeight="1" x14ac:dyDescent="0.3">
      <c r="A1509" s="211">
        <v>3</v>
      </c>
      <c r="B1509" s="329" t="s">
        <v>455</v>
      </c>
      <c r="C1509" s="330"/>
      <c r="D1509" s="331"/>
      <c r="E1509" s="2">
        <v>70</v>
      </c>
      <c r="F1509" s="2">
        <v>100</v>
      </c>
      <c r="G1509" s="48">
        <v>70</v>
      </c>
      <c r="H1509" s="48"/>
      <c r="I1509" s="251">
        <v>250</v>
      </c>
      <c r="J1509" s="260">
        <v>1</v>
      </c>
      <c r="K1509" s="258"/>
      <c r="L1509" s="151"/>
      <c r="M1509" s="103"/>
      <c r="N1509" s="65">
        <v>1</v>
      </c>
      <c r="O1509" s="45">
        <f t="shared" si="907"/>
        <v>70</v>
      </c>
      <c r="P1509" s="151">
        <f t="shared" si="903"/>
        <v>70</v>
      </c>
      <c r="Q1509" s="103">
        <f t="shared" si="908"/>
        <v>70</v>
      </c>
      <c r="R1509" s="103">
        <f t="shared" si="909"/>
        <v>70</v>
      </c>
      <c r="S1509" s="151">
        <f t="shared" si="910"/>
        <v>70</v>
      </c>
      <c r="T1509" s="151">
        <f t="shared" si="905"/>
        <v>70</v>
      </c>
      <c r="U1509" s="151">
        <f t="shared" si="905"/>
        <v>70</v>
      </c>
      <c r="V1509" s="151">
        <f t="shared" si="905"/>
        <v>70</v>
      </c>
      <c r="W1509" s="151">
        <f t="shared" si="906"/>
        <v>70</v>
      </c>
      <c r="X1509" s="151">
        <f t="shared" si="906"/>
        <v>70</v>
      </c>
      <c r="Y1509" s="155" t="s">
        <v>2292</v>
      </c>
      <c r="Z1509" s="48" t="s">
        <v>2292</v>
      </c>
      <c r="AA1509" s="206"/>
    </row>
    <row r="1510" spans="1:27" s="135" customFormat="1" ht="24" customHeight="1" x14ac:dyDescent="0.3">
      <c r="A1510" s="9" t="s">
        <v>2036</v>
      </c>
      <c r="B1510" s="133" t="s">
        <v>2037</v>
      </c>
      <c r="C1510" s="10"/>
      <c r="D1510" s="10"/>
      <c r="E1510" s="139"/>
      <c r="F1510" s="88"/>
      <c r="G1510" s="266"/>
      <c r="H1510" s="266"/>
      <c r="I1510" s="213"/>
      <c r="J1510" s="251"/>
      <c r="K1510" s="258"/>
      <c r="L1510" s="151"/>
      <c r="M1510" s="103"/>
      <c r="N1510" s="251"/>
      <c r="O1510" s="45"/>
      <c r="P1510" s="151"/>
      <c r="Q1510" s="103"/>
      <c r="R1510" s="103"/>
      <c r="S1510" s="151"/>
      <c r="T1510" s="151"/>
      <c r="U1510" s="151"/>
      <c r="V1510" s="151"/>
      <c r="W1510" s="151"/>
      <c r="X1510" s="151"/>
      <c r="Y1510" s="151"/>
      <c r="Z1510" s="48"/>
      <c r="AA1510" s="206"/>
    </row>
    <row r="1511" spans="1:27" s="135" customFormat="1" ht="24.75" customHeight="1" x14ac:dyDescent="0.3">
      <c r="A1511" s="121" t="s">
        <v>2038</v>
      </c>
      <c r="B1511" s="10" t="s">
        <v>2039</v>
      </c>
      <c r="C1511" s="10"/>
      <c r="D1511" s="10"/>
      <c r="E1511" s="140"/>
      <c r="F1511" s="140"/>
      <c r="G1511" s="302"/>
      <c r="H1511" s="302"/>
      <c r="I1511" s="302"/>
      <c r="J1511" s="48"/>
      <c r="K1511" s="258"/>
      <c r="L1511" s="151"/>
      <c r="M1511" s="103"/>
      <c r="N1511" s="48"/>
      <c r="O1511" s="45"/>
      <c r="P1511" s="151"/>
      <c r="Q1511" s="103"/>
      <c r="R1511" s="103"/>
      <c r="S1511" s="151"/>
      <c r="T1511" s="151"/>
      <c r="U1511" s="151"/>
      <c r="V1511" s="151"/>
      <c r="W1511" s="151"/>
      <c r="X1511" s="151"/>
      <c r="Y1511" s="151"/>
      <c r="Z1511" s="48"/>
      <c r="AA1511" s="206"/>
    </row>
    <row r="1512" spans="1:27" s="29" customFormat="1" ht="40.5" customHeight="1" x14ac:dyDescent="0.3">
      <c r="A1512" s="325">
        <v>1</v>
      </c>
      <c r="B1512" s="332" t="s">
        <v>2040</v>
      </c>
      <c r="C1512" s="206" t="s">
        <v>2041</v>
      </c>
      <c r="D1512" s="206" t="s">
        <v>2042</v>
      </c>
      <c r="E1512" s="2">
        <v>1400</v>
      </c>
      <c r="F1512" s="32">
        <v>2200</v>
      </c>
      <c r="G1512" s="103">
        <v>2200</v>
      </c>
      <c r="H1512" s="103"/>
      <c r="I1512" s="103">
        <v>3200</v>
      </c>
      <c r="J1512" s="260">
        <v>1</v>
      </c>
      <c r="K1512" s="258"/>
      <c r="L1512" s="151"/>
      <c r="M1512" s="103"/>
      <c r="N1512" s="65">
        <v>1</v>
      </c>
      <c r="O1512" s="45">
        <f t="shared" si="907"/>
        <v>2200</v>
      </c>
      <c r="P1512" s="151">
        <f>P1516-G1516+G1512</f>
        <v>4800</v>
      </c>
      <c r="Q1512" s="103">
        <f t="shared" si="908"/>
        <v>4800</v>
      </c>
      <c r="R1512" s="103">
        <f t="shared" si="909"/>
        <v>4800</v>
      </c>
      <c r="S1512" s="151">
        <f>P1512*0.6</f>
        <v>2880</v>
      </c>
      <c r="T1512" s="151">
        <f t="shared" ref="T1512:V1522" si="911">Q1512*0.6</f>
        <v>2880</v>
      </c>
      <c r="U1512" s="151">
        <f t="shared" si="911"/>
        <v>2880</v>
      </c>
      <c r="V1512" s="151">
        <f t="shared" si="911"/>
        <v>1728</v>
      </c>
      <c r="W1512" s="151">
        <f t="shared" ref="W1512:W1522" si="912">T1512*0.6</f>
        <v>1728</v>
      </c>
      <c r="X1512" s="151">
        <f t="shared" ref="X1512:X1522" si="913">U1512*0.6</f>
        <v>1728</v>
      </c>
      <c r="Y1512" s="151">
        <f>S1512</f>
        <v>2880</v>
      </c>
      <c r="Z1512" s="48" t="s">
        <v>3341</v>
      </c>
      <c r="AA1512" s="206"/>
    </row>
    <row r="1513" spans="1:27" s="29" customFormat="1" ht="39" customHeight="1" x14ac:dyDescent="0.3">
      <c r="A1513" s="335"/>
      <c r="B1513" s="334"/>
      <c r="C1513" s="206" t="s">
        <v>2042</v>
      </c>
      <c r="D1513" s="206" t="s">
        <v>2043</v>
      </c>
      <c r="E1513" s="2">
        <v>1200</v>
      </c>
      <c r="F1513" s="32">
        <v>2100</v>
      </c>
      <c r="G1513" s="103">
        <v>2100</v>
      </c>
      <c r="H1513" s="103"/>
      <c r="I1513" s="103">
        <v>3000</v>
      </c>
      <c r="J1513" s="260">
        <v>1</v>
      </c>
      <c r="K1513" s="258"/>
      <c r="L1513" s="151"/>
      <c r="M1513" s="103"/>
      <c r="N1513" s="65">
        <v>1</v>
      </c>
      <c r="O1513" s="45">
        <f t="shared" si="907"/>
        <v>2100</v>
      </c>
      <c r="P1513" s="151">
        <f>P1516-G1516+G1513</f>
        <v>4700</v>
      </c>
      <c r="Q1513" s="103">
        <f t="shared" si="908"/>
        <v>4700</v>
      </c>
      <c r="R1513" s="103">
        <f t="shared" si="909"/>
        <v>4700</v>
      </c>
      <c r="S1513" s="151">
        <f t="shared" ref="S1513:S1522" si="914">P1513*0.6</f>
        <v>2820</v>
      </c>
      <c r="T1513" s="151">
        <f t="shared" si="911"/>
        <v>2820</v>
      </c>
      <c r="U1513" s="151">
        <f t="shared" si="911"/>
        <v>2820</v>
      </c>
      <c r="V1513" s="151">
        <f t="shared" si="911"/>
        <v>1692</v>
      </c>
      <c r="W1513" s="151">
        <f t="shared" si="912"/>
        <v>1692</v>
      </c>
      <c r="X1513" s="151">
        <f t="shared" si="913"/>
        <v>1692</v>
      </c>
      <c r="Y1513" s="151">
        <f t="shared" ref="Y1513:Y1516" si="915">S1513</f>
        <v>2820</v>
      </c>
      <c r="Z1513" s="48" t="s">
        <v>3341</v>
      </c>
      <c r="AA1513" s="206"/>
    </row>
    <row r="1514" spans="1:27" s="29" customFormat="1" ht="37.5" customHeight="1" x14ac:dyDescent="0.3">
      <c r="A1514" s="335"/>
      <c r="B1514" s="334"/>
      <c r="C1514" s="206" t="s">
        <v>2043</v>
      </c>
      <c r="D1514" s="206" t="s">
        <v>2044</v>
      </c>
      <c r="E1514" s="2">
        <v>1100</v>
      </c>
      <c r="F1514" s="32">
        <v>2400</v>
      </c>
      <c r="G1514" s="103">
        <v>2400</v>
      </c>
      <c r="H1514" s="103">
        <v>2600</v>
      </c>
      <c r="I1514" s="103">
        <v>3500</v>
      </c>
      <c r="J1514" s="260">
        <v>1</v>
      </c>
      <c r="K1514" s="258">
        <v>3600</v>
      </c>
      <c r="L1514" s="151">
        <v>4500</v>
      </c>
      <c r="M1514" s="103">
        <v>5400</v>
      </c>
      <c r="N1514" s="65">
        <v>1</v>
      </c>
      <c r="O1514" s="45">
        <f t="shared" si="907"/>
        <v>2400</v>
      </c>
      <c r="P1514" s="151">
        <v>4500</v>
      </c>
      <c r="Q1514" s="103">
        <f t="shared" si="908"/>
        <v>4500</v>
      </c>
      <c r="R1514" s="103">
        <f t="shared" si="909"/>
        <v>4500</v>
      </c>
      <c r="S1514" s="151">
        <f t="shared" si="914"/>
        <v>2700</v>
      </c>
      <c r="T1514" s="151">
        <f t="shared" si="911"/>
        <v>2700</v>
      </c>
      <c r="U1514" s="151">
        <f t="shared" si="911"/>
        <v>2700</v>
      </c>
      <c r="V1514" s="151">
        <f t="shared" si="911"/>
        <v>1620</v>
      </c>
      <c r="W1514" s="151">
        <f t="shared" si="912"/>
        <v>1620</v>
      </c>
      <c r="X1514" s="151">
        <f t="shared" si="913"/>
        <v>1620</v>
      </c>
      <c r="Y1514" s="151">
        <f t="shared" si="915"/>
        <v>2700</v>
      </c>
      <c r="Z1514" s="48" t="s">
        <v>3341</v>
      </c>
      <c r="AA1514" s="206" t="s">
        <v>3224</v>
      </c>
    </row>
    <row r="1515" spans="1:27" s="29" customFormat="1" ht="37.5" customHeight="1" x14ac:dyDescent="0.3">
      <c r="A1515" s="335"/>
      <c r="B1515" s="334"/>
      <c r="C1515" s="206" t="s">
        <v>2044</v>
      </c>
      <c r="D1515" s="206" t="s">
        <v>1109</v>
      </c>
      <c r="E1515" s="2">
        <v>1100</v>
      </c>
      <c r="F1515" s="32">
        <v>2800</v>
      </c>
      <c r="G1515" s="103">
        <v>2800</v>
      </c>
      <c r="H1515" s="103">
        <v>3000</v>
      </c>
      <c r="I1515" s="103">
        <v>4000</v>
      </c>
      <c r="J1515" s="260">
        <v>1</v>
      </c>
      <c r="K1515" s="258">
        <v>4160</v>
      </c>
      <c r="L1515" s="151">
        <v>5200</v>
      </c>
      <c r="M1515" s="103">
        <v>6240</v>
      </c>
      <c r="N1515" s="65">
        <v>1</v>
      </c>
      <c r="O1515" s="45">
        <f t="shared" si="907"/>
        <v>2800</v>
      </c>
      <c r="P1515" s="151">
        <v>5200</v>
      </c>
      <c r="Q1515" s="103">
        <f t="shared" si="908"/>
        <v>5200</v>
      </c>
      <c r="R1515" s="103">
        <f t="shared" si="909"/>
        <v>5200</v>
      </c>
      <c r="S1515" s="151">
        <f t="shared" si="914"/>
        <v>3120</v>
      </c>
      <c r="T1515" s="151">
        <f t="shared" si="911"/>
        <v>3120</v>
      </c>
      <c r="U1515" s="151">
        <f t="shared" si="911"/>
        <v>3120</v>
      </c>
      <c r="V1515" s="151">
        <f t="shared" si="911"/>
        <v>1872</v>
      </c>
      <c r="W1515" s="151">
        <f t="shared" si="912"/>
        <v>1872</v>
      </c>
      <c r="X1515" s="151">
        <f t="shared" si="913"/>
        <v>1872</v>
      </c>
      <c r="Y1515" s="151">
        <f t="shared" si="915"/>
        <v>3120</v>
      </c>
      <c r="Z1515" s="48" t="s">
        <v>3341</v>
      </c>
      <c r="AA1515" s="206" t="s">
        <v>3224</v>
      </c>
    </row>
    <row r="1516" spans="1:27" s="29" customFormat="1" ht="31.5" customHeight="1" x14ac:dyDescent="0.3">
      <c r="A1516" s="335"/>
      <c r="B1516" s="334"/>
      <c r="C1516" s="206" t="s">
        <v>1109</v>
      </c>
      <c r="D1516" s="206" t="s">
        <v>2045</v>
      </c>
      <c r="E1516" s="2">
        <v>670</v>
      </c>
      <c r="F1516" s="32">
        <v>2900</v>
      </c>
      <c r="G1516" s="103">
        <v>2900</v>
      </c>
      <c r="H1516" s="103">
        <v>3200</v>
      </c>
      <c r="I1516" s="103">
        <v>4200</v>
      </c>
      <c r="J1516" s="260">
        <v>1</v>
      </c>
      <c r="K1516" s="258">
        <v>4400</v>
      </c>
      <c r="L1516" s="151">
        <v>5500</v>
      </c>
      <c r="M1516" s="103">
        <v>6600</v>
      </c>
      <c r="N1516" s="65">
        <v>1</v>
      </c>
      <c r="O1516" s="45">
        <f t="shared" si="907"/>
        <v>2900</v>
      </c>
      <c r="P1516" s="151">
        <v>5500</v>
      </c>
      <c r="Q1516" s="103">
        <f t="shared" si="908"/>
        <v>5500</v>
      </c>
      <c r="R1516" s="103">
        <f t="shared" si="909"/>
        <v>5500</v>
      </c>
      <c r="S1516" s="151">
        <f t="shared" si="914"/>
        <v>3300</v>
      </c>
      <c r="T1516" s="151">
        <f t="shared" si="911"/>
        <v>3300</v>
      </c>
      <c r="U1516" s="151">
        <f t="shared" si="911"/>
        <v>3300</v>
      </c>
      <c r="V1516" s="151">
        <f t="shared" si="911"/>
        <v>1980</v>
      </c>
      <c r="W1516" s="151">
        <f t="shared" si="912"/>
        <v>1980</v>
      </c>
      <c r="X1516" s="151">
        <f t="shared" si="913"/>
        <v>1980</v>
      </c>
      <c r="Y1516" s="151">
        <f t="shared" si="915"/>
        <v>3300</v>
      </c>
      <c r="Z1516" s="48" t="s">
        <v>3341</v>
      </c>
      <c r="AA1516" s="206" t="s">
        <v>3224</v>
      </c>
    </row>
    <row r="1517" spans="1:27" s="29" customFormat="1" ht="31.5" customHeight="1" x14ac:dyDescent="0.3">
      <c r="A1517" s="335"/>
      <c r="B1517" s="334"/>
      <c r="C1517" s="206" t="s">
        <v>2045</v>
      </c>
      <c r="D1517" s="206" t="s">
        <v>2046</v>
      </c>
      <c r="E1517" s="2">
        <v>610</v>
      </c>
      <c r="F1517" s="32">
        <v>1200</v>
      </c>
      <c r="G1517" s="103">
        <v>1500</v>
      </c>
      <c r="H1517" s="103">
        <v>1700</v>
      </c>
      <c r="I1517" s="103">
        <v>2500</v>
      </c>
      <c r="J1517" s="260">
        <v>1</v>
      </c>
      <c r="K1517" s="258">
        <v>2640</v>
      </c>
      <c r="L1517" s="151">
        <v>3300</v>
      </c>
      <c r="M1517" s="103">
        <v>3960</v>
      </c>
      <c r="N1517" s="65">
        <v>1</v>
      </c>
      <c r="O1517" s="45">
        <f t="shared" si="907"/>
        <v>1500</v>
      </c>
      <c r="P1517" s="151">
        <v>3300</v>
      </c>
      <c r="Q1517" s="103">
        <f t="shared" si="908"/>
        <v>3300</v>
      </c>
      <c r="R1517" s="103">
        <f t="shared" si="909"/>
        <v>3300</v>
      </c>
      <c r="S1517" s="151">
        <f t="shared" si="914"/>
        <v>1980</v>
      </c>
      <c r="T1517" s="151">
        <f t="shared" si="911"/>
        <v>1980</v>
      </c>
      <c r="U1517" s="151">
        <f t="shared" si="911"/>
        <v>1980</v>
      </c>
      <c r="V1517" s="151">
        <f t="shared" si="911"/>
        <v>1188</v>
      </c>
      <c r="W1517" s="151">
        <f t="shared" si="912"/>
        <v>1188</v>
      </c>
      <c r="X1517" s="151">
        <f t="shared" si="913"/>
        <v>1188</v>
      </c>
      <c r="Y1517" s="151">
        <f t="shared" ref="Y1517:Y1522" si="916">S1517</f>
        <v>1980</v>
      </c>
      <c r="Z1517" s="48" t="s">
        <v>3341</v>
      </c>
      <c r="AA1517" s="206" t="s">
        <v>3224</v>
      </c>
    </row>
    <row r="1518" spans="1:27" s="29" customFormat="1" x14ac:dyDescent="0.3">
      <c r="A1518" s="335"/>
      <c r="B1518" s="334"/>
      <c r="C1518" s="206" t="s">
        <v>2047</v>
      </c>
      <c r="D1518" s="206" t="s">
        <v>2048</v>
      </c>
      <c r="E1518" s="2">
        <v>380</v>
      </c>
      <c r="F1518" s="32">
        <v>400</v>
      </c>
      <c r="G1518" s="103">
        <v>480</v>
      </c>
      <c r="H1518" s="103"/>
      <c r="I1518" s="103">
        <v>800</v>
      </c>
      <c r="J1518" s="260">
        <v>1</v>
      </c>
      <c r="K1518" s="258"/>
      <c r="L1518" s="151"/>
      <c r="M1518" s="103"/>
      <c r="N1518" s="65">
        <v>1</v>
      </c>
      <c r="O1518" s="45">
        <f t="shared" si="907"/>
        <v>480</v>
      </c>
      <c r="P1518" s="151">
        <f>P1516-G1516+G1518</f>
        <v>3080</v>
      </c>
      <c r="Q1518" s="103">
        <f t="shared" si="908"/>
        <v>3080</v>
      </c>
      <c r="R1518" s="103">
        <f t="shared" si="909"/>
        <v>3080</v>
      </c>
      <c r="S1518" s="151">
        <f t="shared" si="914"/>
        <v>1848</v>
      </c>
      <c r="T1518" s="151">
        <f t="shared" si="911"/>
        <v>1848</v>
      </c>
      <c r="U1518" s="151">
        <f t="shared" si="911"/>
        <v>1848</v>
      </c>
      <c r="V1518" s="151">
        <f t="shared" si="911"/>
        <v>1108.8</v>
      </c>
      <c r="W1518" s="151">
        <f t="shared" si="912"/>
        <v>1108.8</v>
      </c>
      <c r="X1518" s="151">
        <f t="shared" si="913"/>
        <v>1108.8</v>
      </c>
      <c r="Y1518" s="151">
        <f t="shared" si="916"/>
        <v>1848</v>
      </c>
      <c r="Z1518" s="48" t="s">
        <v>3341</v>
      </c>
      <c r="AA1518" s="206"/>
    </row>
    <row r="1519" spans="1:27" s="29" customFormat="1" x14ac:dyDescent="0.3">
      <c r="A1519" s="335"/>
      <c r="B1519" s="334"/>
      <c r="C1519" s="206" t="s">
        <v>2048</v>
      </c>
      <c r="D1519" s="206" t="s">
        <v>2049</v>
      </c>
      <c r="E1519" s="2">
        <v>420</v>
      </c>
      <c r="F1519" s="2">
        <v>500</v>
      </c>
      <c r="G1519" s="103">
        <v>520</v>
      </c>
      <c r="H1519" s="103"/>
      <c r="I1519" s="103">
        <v>870</v>
      </c>
      <c r="J1519" s="260">
        <v>1</v>
      </c>
      <c r="K1519" s="258"/>
      <c r="L1519" s="151"/>
      <c r="M1519" s="103"/>
      <c r="N1519" s="65">
        <v>1</v>
      </c>
      <c r="O1519" s="45">
        <f t="shared" si="907"/>
        <v>520</v>
      </c>
      <c r="P1519" s="151">
        <f>P1516-G1516+G1519</f>
        <v>3120</v>
      </c>
      <c r="Q1519" s="103">
        <f t="shared" si="908"/>
        <v>3120</v>
      </c>
      <c r="R1519" s="103">
        <f t="shared" si="909"/>
        <v>3120</v>
      </c>
      <c r="S1519" s="151">
        <f>P1519*0.6</f>
        <v>1872</v>
      </c>
      <c r="T1519" s="151">
        <f t="shared" si="911"/>
        <v>1872</v>
      </c>
      <c r="U1519" s="151">
        <f t="shared" si="911"/>
        <v>1872</v>
      </c>
      <c r="V1519" s="151">
        <f t="shared" si="911"/>
        <v>1123.2</v>
      </c>
      <c r="W1519" s="151">
        <f t="shared" si="912"/>
        <v>1123.2</v>
      </c>
      <c r="X1519" s="151">
        <f t="shared" si="913"/>
        <v>1123.2</v>
      </c>
      <c r="Y1519" s="151">
        <f t="shared" si="916"/>
        <v>1872</v>
      </c>
      <c r="Z1519" s="48" t="s">
        <v>3341</v>
      </c>
      <c r="AA1519" s="206"/>
    </row>
    <row r="1520" spans="1:27" s="29" customFormat="1" x14ac:dyDescent="0.3">
      <c r="A1520" s="335"/>
      <c r="B1520" s="334"/>
      <c r="C1520" s="206" t="s">
        <v>2049</v>
      </c>
      <c r="D1520" s="206" t="s">
        <v>2050</v>
      </c>
      <c r="E1520" s="2">
        <v>510</v>
      </c>
      <c r="F1520" s="2">
        <v>750</v>
      </c>
      <c r="G1520" s="103">
        <v>750</v>
      </c>
      <c r="H1520" s="103"/>
      <c r="I1520" s="103">
        <v>1200</v>
      </c>
      <c r="J1520" s="260">
        <v>1</v>
      </c>
      <c r="K1520" s="258"/>
      <c r="L1520" s="151"/>
      <c r="M1520" s="103"/>
      <c r="N1520" s="65">
        <v>1</v>
      </c>
      <c r="O1520" s="45">
        <f t="shared" si="907"/>
        <v>750</v>
      </c>
      <c r="P1520" s="151">
        <f>P1516-G1516+G1520</f>
        <v>3350</v>
      </c>
      <c r="Q1520" s="103">
        <f t="shared" si="908"/>
        <v>3350</v>
      </c>
      <c r="R1520" s="103">
        <f t="shared" si="909"/>
        <v>3350</v>
      </c>
      <c r="S1520" s="151">
        <f t="shared" si="914"/>
        <v>2010</v>
      </c>
      <c r="T1520" s="151">
        <f t="shared" si="911"/>
        <v>2010</v>
      </c>
      <c r="U1520" s="151">
        <f t="shared" si="911"/>
        <v>2010</v>
      </c>
      <c r="V1520" s="151">
        <f t="shared" si="911"/>
        <v>1206</v>
      </c>
      <c r="W1520" s="151">
        <f t="shared" si="912"/>
        <v>1206</v>
      </c>
      <c r="X1520" s="151">
        <f t="shared" si="913"/>
        <v>1206</v>
      </c>
      <c r="Y1520" s="151">
        <f t="shared" si="916"/>
        <v>2010</v>
      </c>
      <c r="Z1520" s="48" t="s">
        <v>3341</v>
      </c>
      <c r="AA1520" s="206"/>
    </row>
    <row r="1521" spans="1:27" s="29" customFormat="1" x14ac:dyDescent="0.3">
      <c r="A1521" s="335"/>
      <c r="B1521" s="334"/>
      <c r="C1521" s="329" t="s">
        <v>2051</v>
      </c>
      <c r="D1521" s="331"/>
      <c r="E1521" s="2">
        <v>330</v>
      </c>
      <c r="F1521" s="2">
        <v>400</v>
      </c>
      <c r="G1521" s="103">
        <v>480</v>
      </c>
      <c r="H1521" s="103"/>
      <c r="I1521" s="103">
        <v>800</v>
      </c>
      <c r="J1521" s="260">
        <v>1</v>
      </c>
      <c r="K1521" s="258"/>
      <c r="L1521" s="151"/>
      <c r="M1521" s="103"/>
      <c r="N1521" s="65">
        <v>1</v>
      </c>
      <c r="O1521" s="45">
        <f t="shared" si="907"/>
        <v>480</v>
      </c>
      <c r="P1521" s="151">
        <f>P1516-G1516+G1521</f>
        <v>3080</v>
      </c>
      <c r="Q1521" s="103">
        <f t="shared" si="908"/>
        <v>3080</v>
      </c>
      <c r="R1521" s="103">
        <f t="shared" si="909"/>
        <v>3080</v>
      </c>
      <c r="S1521" s="151">
        <f t="shared" si="914"/>
        <v>1848</v>
      </c>
      <c r="T1521" s="151">
        <f t="shared" si="911"/>
        <v>1848</v>
      </c>
      <c r="U1521" s="151">
        <f t="shared" si="911"/>
        <v>1848</v>
      </c>
      <c r="V1521" s="151">
        <f t="shared" si="911"/>
        <v>1108.8</v>
      </c>
      <c r="W1521" s="151">
        <f t="shared" si="912"/>
        <v>1108.8</v>
      </c>
      <c r="X1521" s="151">
        <f t="shared" si="913"/>
        <v>1108.8</v>
      </c>
      <c r="Y1521" s="151">
        <f t="shared" si="916"/>
        <v>1848</v>
      </c>
      <c r="Z1521" s="48" t="s">
        <v>3341</v>
      </c>
      <c r="AA1521" s="206"/>
    </row>
    <row r="1522" spans="1:27" s="29" customFormat="1" ht="93.75" x14ac:dyDescent="0.3">
      <c r="A1522" s="326"/>
      <c r="B1522" s="333"/>
      <c r="C1522" s="206" t="s">
        <v>2055</v>
      </c>
      <c r="D1522" s="206" t="s">
        <v>2056</v>
      </c>
      <c r="E1522" s="2">
        <v>280</v>
      </c>
      <c r="F1522" s="2">
        <v>350</v>
      </c>
      <c r="G1522" s="103">
        <v>390</v>
      </c>
      <c r="H1522" s="103"/>
      <c r="I1522" s="103">
        <v>650</v>
      </c>
      <c r="J1522" s="260">
        <v>1</v>
      </c>
      <c r="K1522" s="258"/>
      <c r="L1522" s="151"/>
      <c r="M1522" s="103"/>
      <c r="N1522" s="65">
        <v>1</v>
      </c>
      <c r="O1522" s="45">
        <f t="shared" si="907"/>
        <v>390</v>
      </c>
      <c r="P1522" s="151">
        <f>P1516-G1516+G1522</f>
        <v>2990</v>
      </c>
      <c r="Q1522" s="103">
        <f t="shared" si="908"/>
        <v>2990</v>
      </c>
      <c r="R1522" s="103">
        <f t="shared" si="909"/>
        <v>2990</v>
      </c>
      <c r="S1522" s="151">
        <f t="shared" si="914"/>
        <v>1794</v>
      </c>
      <c r="T1522" s="151">
        <f t="shared" si="911"/>
        <v>1794</v>
      </c>
      <c r="U1522" s="151">
        <f t="shared" si="911"/>
        <v>1794</v>
      </c>
      <c r="V1522" s="151">
        <f t="shared" si="911"/>
        <v>1076.3999999999999</v>
      </c>
      <c r="W1522" s="151">
        <f t="shared" si="912"/>
        <v>1076.3999999999999</v>
      </c>
      <c r="X1522" s="151">
        <f t="shared" si="913"/>
        <v>1076.3999999999999</v>
      </c>
      <c r="Y1522" s="151">
        <f t="shared" si="916"/>
        <v>1794</v>
      </c>
      <c r="Z1522" s="48" t="s">
        <v>3341</v>
      </c>
      <c r="AA1522" s="206" t="s">
        <v>3260</v>
      </c>
    </row>
    <row r="1523" spans="1:27" s="29" customFormat="1" ht="37.5" x14ac:dyDescent="0.3">
      <c r="A1523" s="325">
        <v>2</v>
      </c>
      <c r="B1523" s="332" t="s">
        <v>2052</v>
      </c>
      <c r="C1523" s="206" t="s">
        <v>2041</v>
      </c>
      <c r="D1523" s="206" t="s">
        <v>2534</v>
      </c>
      <c r="E1523" s="2">
        <v>440</v>
      </c>
      <c r="F1523" s="2">
        <v>1000</v>
      </c>
      <c r="G1523" s="103">
        <v>1500</v>
      </c>
      <c r="H1523" s="103"/>
      <c r="I1523" s="103">
        <v>1500</v>
      </c>
      <c r="J1523" s="260">
        <v>1</v>
      </c>
      <c r="K1523" s="258"/>
      <c r="L1523" s="151"/>
      <c r="M1523" s="103"/>
      <c r="N1523" s="65">
        <v>1</v>
      </c>
      <c r="O1523" s="45">
        <f t="shared" si="907"/>
        <v>1500</v>
      </c>
      <c r="P1523" s="151">
        <f t="shared" ref="P1523:P1533" si="917">G1523</f>
        <v>1500</v>
      </c>
      <c r="Q1523" s="103">
        <f t="shared" si="908"/>
        <v>1500</v>
      </c>
      <c r="R1523" s="103">
        <f t="shared" si="909"/>
        <v>1500</v>
      </c>
      <c r="S1523" s="151">
        <f>O1523</f>
        <v>1500</v>
      </c>
      <c r="T1523" s="151">
        <f t="shared" ref="T1523:V1533" si="918">P1523</f>
        <v>1500</v>
      </c>
      <c r="U1523" s="151">
        <f t="shared" si="918"/>
        <v>1500</v>
      </c>
      <c r="V1523" s="151">
        <f t="shared" si="918"/>
        <v>1500</v>
      </c>
      <c r="W1523" s="151">
        <f t="shared" ref="W1523:W1533" si="919">S1523</f>
        <v>1500</v>
      </c>
      <c r="X1523" s="151">
        <f t="shared" ref="X1523:X1533" si="920">T1523</f>
        <v>1500</v>
      </c>
      <c r="Y1523" s="155" t="s">
        <v>2292</v>
      </c>
      <c r="Z1523" s="48" t="s">
        <v>2292</v>
      </c>
      <c r="AA1523" s="206"/>
    </row>
    <row r="1524" spans="1:27" s="29" customFormat="1" ht="37.5" x14ac:dyDescent="0.3">
      <c r="A1524" s="335"/>
      <c r="B1524" s="334"/>
      <c r="C1524" s="206" t="s">
        <v>2534</v>
      </c>
      <c r="D1524" s="206" t="s">
        <v>2053</v>
      </c>
      <c r="E1524" s="2">
        <v>270</v>
      </c>
      <c r="F1524" s="2">
        <v>700</v>
      </c>
      <c r="G1524" s="103">
        <v>700</v>
      </c>
      <c r="H1524" s="103"/>
      <c r="I1524" s="103">
        <v>1000</v>
      </c>
      <c r="J1524" s="260">
        <v>1</v>
      </c>
      <c r="K1524" s="258"/>
      <c r="L1524" s="151"/>
      <c r="M1524" s="103"/>
      <c r="N1524" s="65">
        <v>1</v>
      </c>
      <c r="O1524" s="45">
        <f t="shared" si="907"/>
        <v>700</v>
      </c>
      <c r="P1524" s="151">
        <f t="shared" si="917"/>
        <v>700</v>
      </c>
      <c r="Q1524" s="103">
        <f t="shared" si="908"/>
        <v>700</v>
      </c>
      <c r="R1524" s="103">
        <f t="shared" si="909"/>
        <v>700</v>
      </c>
      <c r="S1524" s="151">
        <f>O1524</f>
        <v>700</v>
      </c>
      <c r="T1524" s="151">
        <f t="shared" si="918"/>
        <v>700</v>
      </c>
      <c r="U1524" s="151">
        <f t="shared" si="918"/>
        <v>700</v>
      </c>
      <c r="V1524" s="151">
        <f t="shared" si="918"/>
        <v>700</v>
      </c>
      <c r="W1524" s="151">
        <f t="shared" si="919"/>
        <v>700</v>
      </c>
      <c r="X1524" s="151">
        <f t="shared" si="920"/>
        <v>700</v>
      </c>
      <c r="Y1524" s="155" t="s">
        <v>2292</v>
      </c>
      <c r="Z1524" s="48" t="s">
        <v>2292</v>
      </c>
      <c r="AA1524" s="206"/>
    </row>
    <row r="1525" spans="1:27" s="29" customFormat="1" ht="37.5" x14ac:dyDescent="0.3">
      <c r="A1525" s="335"/>
      <c r="B1525" s="334"/>
      <c r="C1525" s="206" t="s">
        <v>2053</v>
      </c>
      <c r="D1525" s="206" t="s">
        <v>2054</v>
      </c>
      <c r="E1525" s="2">
        <v>140</v>
      </c>
      <c r="F1525" s="2">
        <v>400</v>
      </c>
      <c r="G1525" s="103">
        <v>420</v>
      </c>
      <c r="H1525" s="103"/>
      <c r="I1525" s="103">
        <v>700</v>
      </c>
      <c r="J1525" s="260">
        <v>1</v>
      </c>
      <c r="K1525" s="258"/>
      <c r="L1525" s="151"/>
      <c r="M1525" s="103"/>
      <c r="N1525" s="65">
        <v>1</v>
      </c>
      <c r="O1525" s="45">
        <f t="shared" si="907"/>
        <v>420</v>
      </c>
      <c r="P1525" s="151">
        <f t="shared" si="917"/>
        <v>420</v>
      </c>
      <c r="Q1525" s="103">
        <f t="shared" si="908"/>
        <v>420</v>
      </c>
      <c r="R1525" s="103">
        <f t="shared" si="909"/>
        <v>420</v>
      </c>
      <c r="S1525" s="151">
        <f>O1525</f>
        <v>420</v>
      </c>
      <c r="T1525" s="151">
        <f t="shared" si="918"/>
        <v>420</v>
      </c>
      <c r="U1525" s="151">
        <f t="shared" si="918"/>
        <v>420</v>
      </c>
      <c r="V1525" s="151">
        <f t="shared" si="918"/>
        <v>420</v>
      </c>
      <c r="W1525" s="151">
        <f t="shared" si="919"/>
        <v>420</v>
      </c>
      <c r="X1525" s="151">
        <f t="shared" si="920"/>
        <v>420</v>
      </c>
      <c r="Y1525" s="155" t="s">
        <v>2292</v>
      </c>
      <c r="Z1525" s="48" t="s">
        <v>2292</v>
      </c>
      <c r="AA1525" s="206"/>
    </row>
    <row r="1526" spans="1:27" s="29" customFormat="1" ht="22.5" customHeight="1" x14ac:dyDescent="0.3">
      <c r="A1526" s="211">
        <v>3</v>
      </c>
      <c r="B1526" s="329" t="s">
        <v>2057</v>
      </c>
      <c r="C1526" s="330"/>
      <c r="D1526" s="331"/>
      <c r="E1526" s="2">
        <v>140</v>
      </c>
      <c r="F1526" s="2">
        <v>280</v>
      </c>
      <c r="G1526" s="103">
        <v>280</v>
      </c>
      <c r="H1526" s="103"/>
      <c r="I1526" s="103">
        <v>400</v>
      </c>
      <c r="J1526" s="260">
        <v>1</v>
      </c>
      <c r="K1526" s="258"/>
      <c r="L1526" s="151"/>
      <c r="M1526" s="103"/>
      <c r="N1526" s="65">
        <v>1</v>
      </c>
      <c r="O1526" s="45">
        <f t="shared" si="907"/>
        <v>280</v>
      </c>
      <c r="P1526" s="151">
        <f t="shared" si="917"/>
        <v>280</v>
      </c>
      <c r="Q1526" s="103">
        <f t="shared" si="908"/>
        <v>280</v>
      </c>
      <c r="R1526" s="103">
        <f t="shared" si="909"/>
        <v>280</v>
      </c>
      <c r="S1526" s="151">
        <f t="shared" ref="S1526:S1533" si="921">O1526</f>
        <v>280</v>
      </c>
      <c r="T1526" s="151">
        <f t="shared" si="918"/>
        <v>280</v>
      </c>
      <c r="U1526" s="151">
        <f t="shared" si="918"/>
        <v>280</v>
      </c>
      <c r="V1526" s="151">
        <f t="shared" si="918"/>
        <v>280</v>
      </c>
      <c r="W1526" s="151">
        <f t="shared" si="919"/>
        <v>280</v>
      </c>
      <c r="X1526" s="151">
        <f t="shared" si="920"/>
        <v>280</v>
      </c>
      <c r="Y1526" s="155" t="s">
        <v>2292</v>
      </c>
      <c r="Z1526" s="48" t="s">
        <v>2292</v>
      </c>
      <c r="AA1526" s="206"/>
    </row>
    <row r="1527" spans="1:27" s="29" customFormat="1" ht="21.75" customHeight="1" x14ac:dyDescent="0.3">
      <c r="A1527" s="325">
        <v>4</v>
      </c>
      <c r="B1527" s="332" t="s">
        <v>2058</v>
      </c>
      <c r="C1527" s="206" t="s">
        <v>2059</v>
      </c>
      <c r="D1527" s="206" t="s">
        <v>2060</v>
      </c>
      <c r="E1527" s="2">
        <v>250</v>
      </c>
      <c r="F1527" s="2">
        <v>450</v>
      </c>
      <c r="G1527" s="103">
        <v>450</v>
      </c>
      <c r="H1527" s="103"/>
      <c r="I1527" s="103">
        <v>650</v>
      </c>
      <c r="J1527" s="260">
        <v>1</v>
      </c>
      <c r="K1527" s="258"/>
      <c r="L1527" s="151"/>
      <c r="M1527" s="103"/>
      <c r="N1527" s="65">
        <v>1</v>
      </c>
      <c r="O1527" s="45">
        <f t="shared" si="907"/>
        <v>450</v>
      </c>
      <c r="P1527" s="151">
        <f t="shared" si="917"/>
        <v>450</v>
      </c>
      <c r="Q1527" s="103">
        <f t="shared" si="908"/>
        <v>450</v>
      </c>
      <c r="R1527" s="103">
        <f t="shared" si="909"/>
        <v>450</v>
      </c>
      <c r="S1527" s="151">
        <f t="shared" si="921"/>
        <v>450</v>
      </c>
      <c r="T1527" s="151">
        <f t="shared" si="918"/>
        <v>450</v>
      </c>
      <c r="U1527" s="151">
        <f t="shared" si="918"/>
        <v>450</v>
      </c>
      <c r="V1527" s="151">
        <f t="shared" si="918"/>
        <v>450</v>
      </c>
      <c r="W1527" s="151">
        <f t="shared" si="919"/>
        <v>450</v>
      </c>
      <c r="X1527" s="151">
        <f t="shared" si="920"/>
        <v>450</v>
      </c>
      <c r="Y1527" s="155" t="s">
        <v>2292</v>
      </c>
      <c r="Z1527" s="48" t="s">
        <v>2292</v>
      </c>
      <c r="AA1527" s="206"/>
    </row>
    <row r="1528" spans="1:27" s="29" customFormat="1" ht="23.25" customHeight="1" x14ac:dyDescent="0.3">
      <c r="A1528" s="326"/>
      <c r="B1528" s="333"/>
      <c r="C1528" s="206" t="s">
        <v>2060</v>
      </c>
      <c r="D1528" s="206" t="s">
        <v>2061</v>
      </c>
      <c r="E1528" s="2">
        <v>190</v>
      </c>
      <c r="F1528" s="2">
        <v>440</v>
      </c>
      <c r="G1528" s="103">
        <v>440</v>
      </c>
      <c r="H1528" s="103"/>
      <c r="I1528" s="103">
        <v>630</v>
      </c>
      <c r="J1528" s="260">
        <v>1</v>
      </c>
      <c r="K1528" s="258"/>
      <c r="L1528" s="151"/>
      <c r="M1528" s="103"/>
      <c r="N1528" s="65">
        <v>1</v>
      </c>
      <c r="O1528" s="45">
        <f t="shared" si="907"/>
        <v>440</v>
      </c>
      <c r="P1528" s="151">
        <f t="shared" si="917"/>
        <v>440</v>
      </c>
      <c r="Q1528" s="103">
        <f t="shared" si="908"/>
        <v>440</v>
      </c>
      <c r="R1528" s="103">
        <f t="shared" si="909"/>
        <v>440</v>
      </c>
      <c r="S1528" s="151">
        <f t="shared" si="921"/>
        <v>440</v>
      </c>
      <c r="T1528" s="151">
        <f t="shared" si="918"/>
        <v>440</v>
      </c>
      <c r="U1528" s="151">
        <f t="shared" si="918"/>
        <v>440</v>
      </c>
      <c r="V1528" s="151">
        <f t="shared" si="918"/>
        <v>440</v>
      </c>
      <c r="W1528" s="151">
        <f t="shared" si="919"/>
        <v>440</v>
      </c>
      <c r="X1528" s="151">
        <f t="shared" si="920"/>
        <v>440</v>
      </c>
      <c r="Y1528" s="155" t="s">
        <v>2292</v>
      </c>
      <c r="Z1528" s="48" t="s">
        <v>2292</v>
      </c>
      <c r="AA1528" s="206"/>
    </row>
    <row r="1529" spans="1:27" s="29" customFormat="1" ht="23.25" customHeight="1" x14ac:dyDescent="0.3">
      <c r="A1529" s="325">
        <v>5</v>
      </c>
      <c r="B1529" s="332" t="s">
        <v>2536</v>
      </c>
      <c r="C1529" s="206" t="s">
        <v>2062</v>
      </c>
      <c r="D1529" s="206" t="s">
        <v>2535</v>
      </c>
      <c r="E1529" s="2">
        <v>450</v>
      </c>
      <c r="F1529" s="2">
        <v>700</v>
      </c>
      <c r="G1529" s="103">
        <v>700</v>
      </c>
      <c r="H1529" s="103"/>
      <c r="I1529" s="103">
        <v>1000</v>
      </c>
      <c r="J1529" s="260">
        <v>1</v>
      </c>
      <c r="K1529" s="258"/>
      <c r="L1529" s="151"/>
      <c r="M1529" s="103"/>
      <c r="N1529" s="65">
        <v>1</v>
      </c>
      <c r="O1529" s="45">
        <f t="shared" si="907"/>
        <v>700</v>
      </c>
      <c r="P1529" s="151">
        <f t="shared" si="917"/>
        <v>700</v>
      </c>
      <c r="Q1529" s="103">
        <f t="shared" si="908"/>
        <v>700</v>
      </c>
      <c r="R1529" s="103">
        <f t="shared" si="909"/>
        <v>700</v>
      </c>
      <c r="S1529" s="151">
        <f t="shared" si="921"/>
        <v>700</v>
      </c>
      <c r="T1529" s="151">
        <f t="shared" si="918"/>
        <v>700</v>
      </c>
      <c r="U1529" s="151">
        <f t="shared" si="918"/>
        <v>700</v>
      </c>
      <c r="V1529" s="151">
        <f t="shared" si="918"/>
        <v>700</v>
      </c>
      <c r="W1529" s="151">
        <f t="shared" si="919"/>
        <v>700</v>
      </c>
      <c r="X1529" s="151">
        <f t="shared" si="920"/>
        <v>700</v>
      </c>
      <c r="Y1529" s="155" t="s">
        <v>2292</v>
      </c>
      <c r="Z1529" s="48" t="s">
        <v>2292</v>
      </c>
      <c r="AA1529" s="206"/>
    </row>
    <row r="1530" spans="1:27" s="29" customFormat="1" ht="37.5" x14ac:dyDescent="0.3">
      <c r="A1530" s="335"/>
      <c r="B1530" s="334"/>
      <c r="C1530" s="206" t="s">
        <v>2535</v>
      </c>
      <c r="D1530" s="206" t="s">
        <v>2063</v>
      </c>
      <c r="E1530" s="2">
        <v>260</v>
      </c>
      <c r="F1530" s="2">
        <v>540</v>
      </c>
      <c r="G1530" s="103">
        <v>540</v>
      </c>
      <c r="H1530" s="103"/>
      <c r="I1530" s="103">
        <v>780</v>
      </c>
      <c r="J1530" s="260">
        <v>1</v>
      </c>
      <c r="K1530" s="258"/>
      <c r="L1530" s="151"/>
      <c r="M1530" s="103"/>
      <c r="N1530" s="65">
        <v>1</v>
      </c>
      <c r="O1530" s="45">
        <f t="shared" si="907"/>
        <v>540</v>
      </c>
      <c r="P1530" s="151">
        <f t="shared" si="917"/>
        <v>540</v>
      </c>
      <c r="Q1530" s="103">
        <f t="shared" si="908"/>
        <v>540</v>
      </c>
      <c r="R1530" s="103">
        <f t="shared" si="909"/>
        <v>540</v>
      </c>
      <c r="S1530" s="151">
        <f t="shared" si="921"/>
        <v>540</v>
      </c>
      <c r="T1530" s="151">
        <f t="shared" si="918"/>
        <v>540</v>
      </c>
      <c r="U1530" s="151">
        <f t="shared" si="918"/>
        <v>540</v>
      </c>
      <c r="V1530" s="151">
        <f t="shared" si="918"/>
        <v>540</v>
      </c>
      <c r="W1530" s="151">
        <f t="shared" si="919"/>
        <v>540</v>
      </c>
      <c r="X1530" s="151">
        <f t="shared" si="920"/>
        <v>540</v>
      </c>
      <c r="Y1530" s="155" t="s">
        <v>2292</v>
      </c>
      <c r="Z1530" s="48" t="s">
        <v>2292</v>
      </c>
      <c r="AA1530" s="206"/>
    </row>
    <row r="1531" spans="1:27" s="29" customFormat="1" ht="22.5" customHeight="1" x14ac:dyDescent="0.3">
      <c r="A1531" s="326"/>
      <c r="B1531" s="333"/>
      <c r="C1531" s="206" t="s">
        <v>2535</v>
      </c>
      <c r="D1531" s="206" t="s">
        <v>2064</v>
      </c>
      <c r="E1531" s="2">
        <v>230</v>
      </c>
      <c r="F1531" s="2">
        <v>470</v>
      </c>
      <c r="G1531" s="103">
        <v>470</v>
      </c>
      <c r="H1531" s="103"/>
      <c r="I1531" s="103">
        <v>670</v>
      </c>
      <c r="J1531" s="260">
        <v>1</v>
      </c>
      <c r="K1531" s="258"/>
      <c r="L1531" s="151"/>
      <c r="M1531" s="103"/>
      <c r="N1531" s="65">
        <v>1</v>
      </c>
      <c r="O1531" s="45">
        <f t="shared" si="907"/>
        <v>470</v>
      </c>
      <c r="P1531" s="151">
        <f t="shared" si="917"/>
        <v>470</v>
      </c>
      <c r="Q1531" s="103">
        <f t="shared" si="908"/>
        <v>470</v>
      </c>
      <c r="R1531" s="103">
        <f t="shared" si="909"/>
        <v>470</v>
      </c>
      <c r="S1531" s="151">
        <f t="shared" si="921"/>
        <v>470</v>
      </c>
      <c r="T1531" s="151">
        <f t="shared" si="918"/>
        <v>470</v>
      </c>
      <c r="U1531" s="151">
        <f t="shared" si="918"/>
        <v>470</v>
      </c>
      <c r="V1531" s="151">
        <f t="shared" si="918"/>
        <v>470</v>
      </c>
      <c r="W1531" s="151">
        <f t="shared" si="919"/>
        <v>470</v>
      </c>
      <c r="X1531" s="151">
        <f t="shared" si="920"/>
        <v>470</v>
      </c>
      <c r="Y1531" s="155" t="s">
        <v>2292</v>
      </c>
      <c r="Z1531" s="48" t="s">
        <v>2292</v>
      </c>
      <c r="AA1531" s="206"/>
    </row>
    <row r="1532" spans="1:27" s="29" customFormat="1" ht="40.5" customHeight="1" x14ac:dyDescent="0.3">
      <c r="A1532" s="325">
        <v>6</v>
      </c>
      <c r="B1532" s="332" t="s">
        <v>2537</v>
      </c>
      <c r="C1532" s="206" t="s">
        <v>2065</v>
      </c>
      <c r="D1532" s="206" t="s">
        <v>2066</v>
      </c>
      <c r="E1532" s="2">
        <v>250</v>
      </c>
      <c r="F1532" s="2">
        <v>330</v>
      </c>
      <c r="G1532" s="103">
        <v>330</v>
      </c>
      <c r="H1532" s="103"/>
      <c r="I1532" s="103">
        <v>480</v>
      </c>
      <c r="J1532" s="260">
        <v>1</v>
      </c>
      <c r="K1532" s="258"/>
      <c r="L1532" s="151"/>
      <c r="M1532" s="103"/>
      <c r="N1532" s="65">
        <v>1</v>
      </c>
      <c r="O1532" s="45">
        <f t="shared" si="907"/>
        <v>330</v>
      </c>
      <c r="P1532" s="151">
        <f t="shared" si="917"/>
        <v>330</v>
      </c>
      <c r="Q1532" s="103">
        <f t="shared" si="908"/>
        <v>330</v>
      </c>
      <c r="R1532" s="103">
        <f t="shared" si="909"/>
        <v>330</v>
      </c>
      <c r="S1532" s="151">
        <f t="shared" si="921"/>
        <v>330</v>
      </c>
      <c r="T1532" s="151">
        <f t="shared" si="918"/>
        <v>330</v>
      </c>
      <c r="U1532" s="151">
        <f t="shared" si="918"/>
        <v>330</v>
      </c>
      <c r="V1532" s="151">
        <f t="shared" si="918"/>
        <v>330</v>
      </c>
      <c r="W1532" s="151">
        <f t="shared" si="919"/>
        <v>330</v>
      </c>
      <c r="X1532" s="151">
        <f t="shared" si="920"/>
        <v>330</v>
      </c>
      <c r="Y1532" s="155" t="s">
        <v>2292</v>
      </c>
      <c r="Z1532" s="48" t="s">
        <v>2292</v>
      </c>
      <c r="AA1532" s="206"/>
    </row>
    <row r="1533" spans="1:27" s="29" customFormat="1" ht="23.25" customHeight="1" x14ac:dyDescent="0.3">
      <c r="A1533" s="326"/>
      <c r="B1533" s="333"/>
      <c r="C1533" s="206" t="s">
        <v>2066</v>
      </c>
      <c r="D1533" s="206" t="s">
        <v>2067</v>
      </c>
      <c r="E1533" s="2">
        <v>170</v>
      </c>
      <c r="F1533" s="2">
        <v>240</v>
      </c>
      <c r="G1533" s="103">
        <v>240</v>
      </c>
      <c r="H1533" s="103"/>
      <c r="I1533" s="103">
        <v>350</v>
      </c>
      <c r="J1533" s="260">
        <v>1</v>
      </c>
      <c r="K1533" s="258"/>
      <c r="L1533" s="151"/>
      <c r="M1533" s="103"/>
      <c r="N1533" s="65">
        <v>1</v>
      </c>
      <c r="O1533" s="45">
        <f t="shared" si="907"/>
        <v>240</v>
      </c>
      <c r="P1533" s="151">
        <f t="shared" si="917"/>
        <v>240</v>
      </c>
      <c r="Q1533" s="103">
        <f t="shared" si="908"/>
        <v>240</v>
      </c>
      <c r="R1533" s="103">
        <f t="shared" si="909"/>
        <v>240</v>
      </c>
      <c r="S1533" s="151">
        <f t="shared" si="921"/>
        <v>240</v>
      </c>
      <c r="T1533" s="151">
        <f t="shared" si="918"/>
        <v>240</v>
      </c>
      <c r="U1533" s="151">
        <f t="shared" si="918"/>
        <v>240</v>
      </c>
      <c r="V1533" s="151">
        <f t="shared" si="918"/>
        <v>240</v>
      </c>
      <c r="W1533" s="151">
        <f t="shared" si="919"/>
        <v>240</v>
      </c>
      <c r="X1533" s="151">
        <f t="shared" si="920"/>
        <v>240</v>
      </c>
      <c r="Y1533" s="155" t="s">
        <v>2292</v>
      </c>
      <c r="Z1533" s="48" t="s">
        <v>2292</v>
      </c>
      <c r="AA1533" s="206"/>
    </row>
    <row r="1534" spans="1:27" s="29" customFormat="1" ht="39" customHeight="1" x14ac:dyDescent="0.3">
      <c r="A1534" s="325">
        <v>7</v>
      </c>
      <c r="B1534" s="332" t="s">
        <v>2068</v>
      </c>
      <c r="C1534" s="206" t="s">
        <v>2069</v>
      </c>
      <c r="D1534" s="206" t="s">
        <v>2070</v>
      </c>
      <c r="E1534" s="2">
        <v>250</v>
      </c>
      <c r="F1534" s="32">
        <v>2000</v>
      </c>
      <c r="G1534" s="103">
        <v>1500</v>
      </c>
      <c r="H1534" s="103">
        <v>1800</v>
      </c>
      <c r="I1534" s="103">
        <v>2000</v>
      </c>
      <c r="J1534" s="260">
        <v>1</v>
      </c>
      <c r="K1534" s="258">
        <v>2080</v>
      </c>
      <c r="L1534" s="151">
        <v>2600</v>
      </c>
      <c r="M1534" s="103">
        <v>3120</v>
      </c>
      <c r="N1534" s="65">
        <v>1</v>
      </c>
      <c r="O1534" s="45">
        <f t="shared" si="907"/>
        <v>1500</v>
      </c>
      <c r="P1534" s="151">
        <v>2600</v>
      </c>
      <c r="Q1534" s="103">
        <f t="shared" si="908"/>
        <v>2600</v>
      </c>
      <c r="R1534" s="103">
        <f t="shared" si="909"/>
        <v>2600</v>
      </c>
      <c r="S1534" s="151">
        <f>P1534*0.6</f>
        <v>1560</v>
      </c>
      <c r="T1534" s="151">
        <f t="shared" ref="T1534:V1535" si="922">Q1534*0.6</f>
        <v>1560</v>
      </c>
      <c r="U1534" s="151">
        <f t="shared" si="922"/>
        <v>1560</v>
      </c>
      <c r="V1534" s="151">
        <f t="shared" si="922"/>
        <v>936</v>
      </c>
      <c r="W1534" s="151">
        <f>T1534*0.6</f>
        <v>936</v>
      </c>
      <c r="X1534" s="151">
        <f>U1534*0.6</f>
        <v>936</v>
      </c>
      <c r="Y1534" s="151">
        <f>S1534</f>
        <v>1560</v>
      </c>
      <c r="Z1534" s="48" t="s">
        <v>3341</v>
      </c>
      <c r="AA1534" s="206" t="s">
        <v>3224</v>
      </c>
    </row>
    <row r="1535" spans="1:27" s="29" customFormat="1" ht="40.5" customHeight="1" x14ac:dyDescent="0.3">
      <c r="A1535" s="326"/>
      <c r="B1535" s="333"/>
      <c r="C1535" s="206" t="s">
        <v>2071</v>
      </c>
      <c r="D1535" s="206" t="s">
        <v>2072</v>
      </c>
      <c r="E1535" s="2">
        <v>250</v>
      </c>
      <c r="F1535" s="2">
        <v>320</v>
      </c>
      <c r="G1535" s="103">
        <v>320</v>
      </c>
      <c r="H1535" s="103"/>
      <c r="I1535" s="103">
        <v>460</v>
      </c>
      <c r="J1535" s="260">
        <v>1</v>
      </c>
      <c r="K1535" s="258"/>
      <c r="L1535" s="151"/>
      <c r="M1535" s="103"/>
      <c r="N1535" s="65">
        <v>1</v>
      </c>
      <c r="O1535" s="45">
        <f t="shared" si="907"/>
        <v>320</v>
      </c>
      <c r="P1535" s="151">
        <f>P1534-G1534+G1535</f>
        <v>1420</v>
      </c>
      <c r="Q1535" s="103">
        <f t="shared" si="908"/>
        <v>1420</v>
      </c>
      <c r="R1535" s="103">
        <f t="shared" si="909"/>
        <v>1420</v>
      </c>
      <c r="S1535" s="151">
        <f>P1535*0.6</f>
        <v>852</v>
      </c>
      <c r="T1535" s="151">
        <f t="shared" si="922"/>
        <v>852</v>
      </c>
      <c r="U1535" s="151">
        <f t="shared" si="922"/>
        <v>852</v>
      </c>
      <c r="V1535" s="151">
        <f t="shared" si="922"/>
        <v>511.2</v>
      </c>
      <c r="W1535" s="151">
        <f>T1535*0.6</f>
        <v>511.2</v>
      </c>
      <c r="X1535" s="151">
        <f>U1535*0.6</f>
        <v>511.2</v>
      </c>
      <c r="Y1535" s="151">
        <f>S1535</f>
        <v>852</v>
      </c>
      <c r="Z1535" s="48" t="s">
        <v>3341</v>
      </c>
      <c r="AA1535" s="206"/>
    </row>
    <row r="1536" spans="1:27" s="29" customFormat="1" x14ac:dyDescent="0.3">
      <c r="A1536" s="325">
        <v>8</v>
      </c>
      <c r="B1536" s="332" t="s">
        <v>2073</v>
      </c>
      <c r="C1536" s="206" t="s">
        <v>2074</v>
      </c>
      <c r="D1536" s="206" t="s">
        <v>2075</v>
      </c>
      <c r="E1536" s="2">
        <v>200</v>
      </c>
      <c r="F1536" s="2">
        <v>330</v>
      </c>
      <c r="G1536" s="103">
        <v>330</v>
      </c>
      <c r="H1536" s="103"/>
      <c r="I1536" s="103">
        <v>480</v>
      </c>
      <c r="J1536" s="260">
        <v>1</v>
      </c>
      <c r="K1536" s="258"/>
      <c r="L1536" s="151"/>
      <c r="M1536" s="103"/>
      <c r="N1536" s="65">
        <v>1</v>
      </c>
      <c r="O1536" s="45">
        <f t="shared" si="907"/>
        <v>330</v>
      </c>
      <c r="P1536" s="151">
        <f t="shared" ref="P1536:P1562" si="923">G1536</f>
        <v>330</v>
      </c>
      <c r="Q1536" s="103">
        <f t="shared" si="908"/>
        <v>330</v>
      </c>
      <c r="R1536" s="103">
        <f t="shared" si="909"/>
        <v>330</v>
      </c>
      <c r="S1536" s="151">
        <f>O1536</f>
        <v>330</v>
      </c>
      <c r="T1536" s="151">
        <f t="shared" ref="T1536:V1538" si="924">P1536</f>
        <v>330</v>
      </c>
      <c r="U1536" s="151">
        <f t="shared" si="924"/>
        <v>330</v>
      </c>
      <c r="V1536" s="151">
        <f t="shared" si="924"/>
        <v>330</v>
      </c>
      <c r="W1536" s="151">
        <f t="shared" ref="W1536:X1538" si="925">S1536</f>
        <v>330</v>
      </c>
      <c r="X1536" s="151">
        <f t="shared" si="925"/>
        <v>330</v>
      </c>
      <c r="Y1536" s="155" t="s">
        <v>2292</v>
      </c>
      <c r="Z1536" s="48" t="s">
        <v>2292</v>
      </c>
      <c r="AA1536" s="206"/>
    </row>
    <row r="1537" spans="1:27" s="29" customFormat="1" x14ac:dyDescent="0.3">
      <c r="A1537" s="326"/>
      <c r="B1537" s="333"/>
      <c r="C1537" s="206" t="s">
        <v>2075</v>
      </c>
      <c r="D1537" s="206" t="s">
        <v>2076</v>
      </c>
      <c r="E1537" s="2">
        <v>200</v>
      </c>
      <c r="F1537" s="2">
        <v>260</v>
      </c>
      <c r="G1537" s="103">
        <v>260</v>
      </c>
      <c r="H1537" s="103"/>
      <c r="I1537" s="103">
        <v>370</v>
      </c>
      <c r="J1537" s="260">
        <v>1</v>
      </c>
      <c r="K1537" s="258"/>
      <c r="L1537" s="151"/>
      <c r="M1537" s="103"/>
      <c r="N1537" s="65">
        <v>1</v>
      </c>
      <c r="O1537" s="45">
        <f t="shared" si="907"/>
        <v>260</v>
      </c>
      <c r="P1537" s="151">
        <f t="shared" si="923"/>
        <v>260</v>
      </c>
      <c r="Q1537" s="103">
        <f t="shared" si="908"/>
        <v>260</v>
      </c>
      <c r="R1537" s="103">
        <f t="shared" si="909"/>
        <v>260</v>
      </c>
      <c r="S1537" s="151">
        <f t="shared" ref="S1537:S1538" si="926">O1537</f>
        <v>260</v>
      </c>
      <c r="T1537" s="151">
        <f t="shared" si="924"/>
        <v>260</v>
      </c>
      <c r="U1537" s="151">
        <f t="shared" si="924"/>
        <v>260</v>
      </c>
      <c r="V1537" s="151">
        <f t="shared" si="924"/>
        <v>260</v>
      </c>
      <c r="W1537" s="151">
        <f t="shared" si="925"/>
        <v>260</v>
      </c>
      <c r="X1537" s="151">
        <f t="shared" si="925"/>
        <v>260</v>
      </c>
      <c r="Y1537" s="155" t="s">
        <v>2292</v>
      </c>
      <c r="Z1537" s="48" t="s">
        <v>2292</v>
      </c>
      <c r="AA1537" s="206"/>
    </row>
    <row r="1538" spans="1:27" s="29" customFormat="1" ht="23.25" customHeight="1" x14ac:dyDescent="0.3">
      <c r="A1538" s="211">
        <v>9</v>
      </c>
      <c r="B1538" s="329" t="s">
        <v>41</v>
      </c>
      <c r="C1538" s="330"/>
      <c r="D1538" s="331"/>
      <c r="E1538" s="2">
        <v>100</v>
      </c>
      <c r="F1538" s="2">
        <v>190</v>
      </c>
      <c r="G1538" s="103">
        <v>100</v>
      </c>
      <c r="H1538" s="103"/>
      <c r="I1538" s="103">
        <v>280</v>
      </c>
      <c r="J1538" s="260">
        <v>1</v>
      </c>
      <c r="K1538" s="258"/>
      <c r="L1538" s="151"/>
      <c r="M1538" s="103"/>
      <c r="N1538" s="65">
        <v>1</v>
      </c>
      <c r="O1538" s="45">
        <f t="shared" si="907"/>
        <v>100</v>
      </c>
      <c r="P1538" s="151">
        <f t="shared" si="923"/>
        <v>100</v>
      </c>
      <c r="Q1538" s="103">
        <f t="shared" si="908"/>
        <v>100</v>
      </c>
      <c r="R1538" s="103">
        <f t="shared" si="909"/>
        <v>100</v>
      </c>
      <c r="S1538" s="151">
        <f t="shared" si="926"/>
        <v>100</v>
      </c>
      <c r="T1538" s="151">
        <f t="shared" si="924"/>
        <v>100</v>
      </c>
      <c r="U1538" s="151">
        <f t="shared" si="924"/>
        <v>100</v>
      </c>
      <c r="V1538" s="151">
        <f t="shared" si="924"/>
        <v>100</v>
      </c>
      <c r="W1538" s="151">
        <f t="shared" si="925"/>
        <v>100</v>
      </c>
      <c r="X1538" s="151">
        <f t="shared" si="925"/>
        <v>100</v>
      </c>
      <c r="Y1538" s="155" t="s">
        <v>2292</v>
      </c>
      <c r="Z1538" s="48" t="s">
        <v>2292</v>
      </c>
      <c r="AA1538" s="206"/>
    </row>
    <row r="1539" spans="1:27" s="29" customFormat="1" ht="37.5" x14ac:dyDescent="0.3">
      <c r="A1539" s="213" t="s">
        <v>2077</v>
      </c>
      <c r="B1539" s="15" t="s">
        <v>2078</v>
      </c>
      <c r="C1539" s="15"/>
      <c r="D1539" s="15"/>
      <c r="E1539" s="17"/>
      <c r="F1539" s="17"/>
      <c r="G1539" s="103"/>
      <c r="H1539" s="103"/>
      <c r="I1539" s="103"/>
      <c r="J1539" s="317"/>
      <c r="K1539" s="258"/>
      <c r="L1539" s="151"/>
      <c r="M1539" s="103"/>
      <c r="N1539" s="317"/>
      <c r="O1539" s="45"/>
      <c r="P1539" s="151"/>
      <c r="Q1539" s="103"/>
      <c r="R1539" s="103"/>
      <c r="S1539" s="151"/>
      <c r="T1539" s="151"/>
      <c r="U1539" s="151"/>
      <c r="V1539" s="151"/>
      <c r="W1539" s="151"/>
      <c r="X1539" s="151"/>
      <c r="Y1539" s="151"/>
      <c r="Z1539" s="48"/>
      <c r="AA1539" s="206"/>
    </row>
    <row r="1540" spans="1:27" s="29" customFormat="1" ht="37.5" x14ac:dyDescent="0.3">
      <c r="A1540" s="325">
        <v>1</v>
      </c>
      <c r="B1540" s="332" t="s">
        <v>292</v>
      </c>
      <c r="C1540" s="206" t="s">
        <v>2552</v>
      </c>
      <c r="D1540" s="206" t="s">
        <v>2079</v>
      </c>
      <c r="E1540" s="2">
        <v>1600</v>
      </c>
      <c r="F1540" s="2">
        <v>2600</v>
      </c>
      <c r="G1540" s="103">
        <v>2400</v>
      </c>
      <c r="H1540" s="103"/>
      <c r="I1540" s="103">
        <v>3750</v>
      </c>
      <c r="J1540" s="260">
        <v>1</v>
      </c>
      <c r="K1540" s="258"/>
      <c r="L1540" s="151"/>
      <c r="M1540" s="103"/>
      <c r="N1540" s="65">
        <v>1</v>
      </c>
      <c r="O1540" s="45">
        <f t="shared" si="907"/>
        <v>2400</v>
      </c>
      <c r="P1540" s="151">
        <f t="shared" si="923"/>
        <v>2400</v>
      </c>
      <c r="Q1540" s="103">
        <f t="shared" si="908"/>
        <v>2400</v>
      </c>
      <c r="R1540" s="103">
        <f t="shared" si="909"/>
        <v>2400</v>
      </c>
      <c r="S1540" s="151">
        <f>O1540</f>
        <v>2400</v>
      </c>
      <c r="T1540" s="151">
        <f t="shared" ref="T1540:V1555" si="927">P1540</f>
        <v>2400</v>
      </c>
      <c r="U1540" s="151">
        <f t="shared" si="927"/>
        <v>2400</v>
      </c>
      <c r="V1540" s="151">
        <f t="shared" si="927"/>
        <v>2400</v>
      </c>
      <c r="W1540" s="151">
        <f t="shared" ref="W1540:W1567" si="928">S1540</f>
        <v>2400</v>
      </c>
      <c r="X1540" s="151">
        <f t="shared" ref="X1540:X1567" si="929">T1540</f>
        <v>2400</v>
      </c>
      <c r="Y1540" s="155" t="s">
        <v>2292</v>
      </c>
      <c r="Z1540" s="48" t="s">
        <v>2292</v>
      </c>
      <c r="AA1540" s="206"/>
    </row>
    <row r="1541" spans="1:27" s="29" customFormat="1" ht="37.5" x14ac:dyDescent="0.3">
      <c r="A1541" s="335"/>
      <c r="B1541" s="334"/>
      <c r="C1541" s="206" t="s">
        <v>2079</v>
      </c>
      <c r="D1541" s="206" t="s">
        <v>2080</v>
      </c>
      <c r="E1541" s="2">
        <v>1500</v>
      </c>
      <c r="F1541" s="2">
        <v>1800</v>
      </c>
      <c r="G1541" s="103">
        <v>1800</v>
      </c>
      <c r="H1541" s="103"/>
      <c r="I1541" s="103">
        <v>2500</v>
      </c>
      <c r="J1541" s="260">
        <v>1</v>
      </c>
      <c r="K1541" s="258"/>
      <c r="L1541" s="151"/>
      <c r="M1541" s="103"/>
      <c r="N1541" s="65">
        <v>1</v>
      </c>
      <c r="O1541" s="45">
        <f t="shared" si="907"/>
        <v>1800</v>
      </c>
      <c r="P1541" s="151">
        <f t="shared" si="923"/>
        <v>1800</v>
      </c>
      <c r="Q1541" s="103">
        <f t="shared" si="908"/>
        <v>1800</v>
      </c>
      <c r="R1541" s="103">
        <f t="shared" si="909"/>
        <v>1800</v>
      </c>
      <c r="S1541" s="151">
        <f t="shared" ref="S1541:S1567" si="930">O1541</f>
        <v>1800</v>
      </c>
      <c r="T1541" s="151">
        <f t="shared" si="927"/>
        <v>1800</v>
      </c>
      <c r="U1541" s="151">
        <f t="shared" si="927"/>
        <v>1800</v>
      </c>
      <c r="V1541" s="151">
        <f t="shared" si="927"/>
        <v>1800</v>
      </c>
      <c r="W1541" s="151">
        <f t="shared" si="928"/>
        <v>1800</v>
      </c>
      <c r="X1541" s="151">
        <f t="shared" si="929"/>
        <v>1800</v>
      </c>
      <c r="Y1541" s="155" t="s">
        <v>2292</v>
      </c>
      <c r="Z1541" s="48" t="s">
        <v>2292</v>
      </c>
      <c r="AA1541" s="206"/>
    </row>
    <row r="1542" spans="1:27" s="29" customFormat="1" x14ac:dyDescent="0.3">
      <c r="A1542" s="335"/>
      <c r="B1542" s="334"/>
      <c r="C1542" s="206" t="s">
        <v>2080</v>
      </c>
      <c r="D1542" s="206" t="s">
        <v>2081</v>
      </c>
      <c r="E1542" s="2">
        <v>680</v>
      </c>
      <c r="F1542" s="2">
        <v>800</v>
      </c>
      <c r="G1542" s="103">
        <v>800</v>
      </c>
      <c r="H1542" s="103"/>
      <c r="I1542" s="103">
        <v>1000</v>
      </c>
      <c r="J1542" s="260">
        <v>1</v>
      </c>
      <c r="K1542" s="258"/>
      <c r="L1542" s="151"/>
      <c r="M1542" s="103"/>
      <c r="N1542" s="65">
        <v>1</v>
      </c>
      <c r="O1542" s="45">
        <f t="shared" si="907"/>
        <v>800</v>
      </c>
      <c r="P1542" s="151">
        <f t="shared" si="923"/>
        <v>800</v>
      </c>
      <c r="Q1542" s="103">
        <f t="shared" si="908"/>
        <v>800</v>
      </c>
      <c r="R1542" s="103">
        <f t="shared" si="909"/>
        <v>800</v>
      </c>
      <c r="S1542" s="151">
        <f t="shared" si="930"/>
        <v>800</v>
      </c>
      <c r="T1542" s="151">
        <f t="shared" si="927"/>
        <v>800</v>
      </c>
      <c r="U1542" s="151">
        <f t="shared" si="927"/>
        <v>800</v>
      </c>
      <c r="V1542" s="151">
        <f t="shared" si="927"/>
        <v>800</v>
      </c>
      <c r="W1542" s="151">
        <f t="shared" si="928"/>
        <v>800</v>
      </c>
      <c r="X1542" s="151">
        <f t="shared" si="929"/>
        <v>800</v>
      </c>
      <c r="Y1542" s="155" t="s">
        <v>2292</v>
      </c>
      <c r="Z1542" s="48" t="s">
        <v>2292</v>
      </c>
      <c r="AA1542" s="206"/>
    </row>
    <row r="1543" spans="1:27" s="29" customFormat="1" ht="34.5" customHeight="1" x14ac:dyDescent="0.3">
      <c r="A1543" s="335"/>
      <c r="B1543" s="334"/>
      <c r="C1543" s="206" t="s">
        <v>2553</v>
      </c>
      <c r="D1543" s="206" t="s">
        <v>2554</v>
      </c>
      <c r="E1543" s="2">
        <v>1900</v>
      </c>
      <c r="F1543" s="2">
        <v>3000</v>
      </c>
      <c r="G1543" s="103">
        <v>2800</v>
      </c>
      <c r="H1543" s="103"/>
      <c r="I1543" s="103">
        <v>4500</v>
      </c>
      <c r="J1543" s="260">
        <v>1</v>
      </c>
      <c r="K1543" s="258"/>
      <c r="L1543" s="151"/>
      <c r="M1543" s="103"/>
      <c r="N1543" s="65">
        <v>1</v>
      </c>
      <c r="O1543" s="45">
        <f t="shared" si="907"/>
        <v>2800</v>
      </c>
      <c r="P1543" s="151">
        <f t="shared" si="923"/>
        <v>2800</v>
      </c>
      <c r="Q1543" s="103">
        <f t="shared" si="908"/>
        <v>2800</v>
      </c>
      <c r="R1543" s="103">
        <f t="shared" si="909"/>
        <v>2800</v>
      </c>
      <c r="S1543" s="151">
        <f t="shared" si="930"/>
        <v>2800</v>
      </c>
      <c r="T1543" s="151">
        <f t="shared" si="927"/>
        <v>2800</v>
      </c>
      <c r="U1543" s="151">
        <f t="shared" si="927"/>
        <v>2800</v>
      </c>
      <c r="V1543" s="151">
        <f t="shared" si="927"/>
        <v>2800</v>
      </c>
      <c r="W1543" s="151">
        <f t="shared" si="928"/>
        <v>2800</v>
      </c>
      <c r="X1543" s="151">
        <f t="shared" si="929"/>
        <v>2800</v>
      </c>
      <c r="Y1543" s="155" t="s">
        <v>2292</v>
      </c>
      <c r="Z1543" s="48" t="s">
        <v>2292</v>
      </c>
      <c r="AA1543" s="206"/>
    </row>
    <row r="1544" spans="1:27" s="29" customFormat="1" ht="37.5" x14ac:dyDescent="0.3">
      <c r="A1544" s="335"/>
      <c r="B1544" s="334"/>
      <c r="C1544" s="206" t="s">
        <v>2554</v>
      </c>
      <c r="D1544" s="206" t="s">
        <v>2082</v>
      </c>
      <c r="E1544" s="2">
        <v>1000</v>
      </c>
      <c r="F1544" s="2">
        <v>1800</v>
      </c>
      <c r="G1544" s="103">
        <v>2000</v>
      </c>
      <c r="H1544" s="103"/>
      <c r="I1544" s="103">
        <v>3700</v>
      </c>
      <c r="J1544" s="260">
        <v>1</v>
      </c>
      <c r="K1544" s="258"/>
      <c r="L1544" s="151"/>
      <c r="M1544" s="103"/>
      <c r="N1544" s="65">
        <v>1</v>
      </c>
      <c r="O1544" s="45">
        <f t="shared" si="907"/>
        <v>2000</v>
      </c>
      <c r="P1544" s="151">
        <f t="shared" si="923"/>
        <v>2000</v>
      </c>
      <c r="Q1544" s="103">
        <f t="shared" si="908"/>
        <v>2000</v>
      </c>
      <c r="R1544" s="103">
        <f t="shared" si="909"/>
        <v>2000</v>
      </c>
      <c r="S1544" s="151">
        <f t="shared" si="930"/>
        <v>2000</v>
      </c>
      <c r="T1544" s="151">
        <f t="shared" si="927"/>
        <v>2000</v>
      </c>
      <c r="U1544" s="151">
        <f t="shared" si="927"/>
        <v>2000</v>
      </c>
      <c r="V1544" s="151">
        <f t="shared" si="927"/>
        <v>2000</v>
      </c>
      <c r="W1544" s="151">
        <f t="shared" si="928"/>
        <v>2000</v>
      </c>
      <c r="X1544" s="151">
        <f t="shared" si="929"/>
        <v>2000</v>
      </c>
      <c r="Y1544" s="155" t="s">
        <v>2292</v>
      </c>
      <c r="Z1544" s="48" t="s">
        <v>2292</v>
      </c>
      <c r="AA1544" s="206"/>
    </row>
    <row r="1545" spans="1:27" s="29" customFormat="1" x14ac:dyDescent="0.3">
      <c r="A1545" s="326"/>
      <c r="B1545" s="333"/>
      <c r="C1545" s="206" t="s">
        <v>2082</v>
      </c>
      <c r="D1545" s="206" t="s">
        <v>2083</v>
      </c>
      <c r="E1545" s="2">
        <v>1300</v>
      </c>
      <c r="F1545" s="2">
        <v>2000</v>
      </c>
      <c r="G1545" s="103">
        <v>2400</v>
      </c>
      <c r="H1545" s="103"/>
      <c r="I1545" s="103">
        <v>4000</v>
      </c>
      <c r="J1545" s="260">
        <v>1</v>
      </c>
      <c r="K1545" s="258"/>
      <c r="L1545" s="151"/>
      <c r="M1545" s="103"/>
      <c r="N1545" s="65">
        <v>1</v>
      </c>
      <c r="O1545" s="45">
        <f t="shared" si="907"/>
        <v>2400</v>
      </c>
      <c r="P1545" s="151">
        <f t="shared" si="923"/>
        <v>2400</v>
      </c>
      <c r="Q1545" s="103">
        <f t="shared" si="908"/>
        <v>2400</v>
      </c>
      <c r="R1545" s="103">
        <f t="shared" si="909"/>
        <v>2400</v>
      </c>
      <c r="S1545" s="151">
        <f t="shared" si="930"/>
        <v>2400</v>
      </c>
      <c r="T1545" s="151">
        <f t="shared" si="927"/>
        <v>2400</v>
      </c>
      <c r="U1545" s="151">
        <f t="shared" si="927"/>
        <v>2400</v>
      </c>
      <c r="V1545" s="151">
        <f t="shared" si="927"/>
        <v>2400</v>
      </c>
      <c r="W1545" s="151">
        <f t="shared" si="928"/>
        <v>2400</v>
      </c>
      <c r="X1545" s="151">
        <f t="shared" si="929"/>
        <v>2400</v>
      </c>
      <c r="Y1545" s="155" t="s">
        <v>2292</v>
      </c>
      <c r="Z1545" s="48" t="s">
        <v>2292</v>
      </c>
      <c r="AA1545" s="206"/>
    </row>
    <row r="1546" spans="1:27" s="29" customFormat="1" x14ac:dyDescent="0.3">
      <c r="A1546" s="325">
        <v>2</v>
      </c>
      <c r="B1546" s="332" t="s">
        <v>2084</v>
      </c>
      <c r="C1546" s="206" t="s">
        <v>2085</v>
      </c>
      <c r="D1546" s="206" t="s">
        <v>2086</v>
      </c>
      <c r="E1546" s="2">
        <v>1000</v>
      </c>
      <c r="F1546" s="2">
        <v>2400</v>
      </c>
      <c r="G1546" s="103">
        <v>2000</v>
      </c>
      <c r="H1546" s="103"/>
      <c r="I1546" s="103">
        <v>2000</v>
      </c>
      <c r="J1546" s="260">
        <v>1</v>
      </c>
      <c r="K1546" s="258"/>
      <c r="L1546" s="151"/>
      <c r="M1546" s="103"/>
      <c r="N1546" s="65">
        <v>1</v>
      </c>
      <c r="O1546" s="45">
        <f t="shared" si="907"/>
        <v>2000</v>
      </c>
      <c r="P1546" s="151">
        <f t="shared" si="923"/>
        <v>2000</v>
      </c>
      <c r="Q1546" s="103">
        <f t="shared" si="908"/>
        <v>2000</v>
      </c>
      <c r="R1546" s="103">
        <f t="shared" si="909"/>
        <v>2000</v>
      </c>
      <c r="S1546" s="151">
        <f t="shared" si="930"/>
        <v>2000</v>
      </c>
      <c r="T1546" s="151">
        <f t="shared" si="927"/>
        <v>2000</v>
      </c>
      <c r="U1546" s="151">
        <f t="shared" si="927"/>
        <v>2000</v>
      </c>
      <c r="V1546" s="151">
        <f t="shared" si="927"/>
        <v>2000</v>
      </c>
      <c r="W1546" s="151">
        <f t="shared" si="928"/>
        <v>2000</v>
      </c>
      <c r="X1546" s="151">
        <f t="shared" si="929"/>
        <v>2000</v>
      </c>
      <c r="Y1546" s="155" t="s">
        <v>2292</v>
      </c>
      <c r="Z1546" s="48" t="s">
        <v>2292</v>
      </c>
      <c r="AA1546" s="206"/>
    </row>
    <row r="1547" spans="1:27" s="29" customFormat="1" x14ac:dyDescent="0.3">
      <c r="A1547" s="335"/>
      <c r="B1547" s="334"/>
      <c r="C1547" s="206" t="s">
        <v>2086</v>
      </c>
      <c r="D1547" s="206" t="s">
        <v>2087</v>
      </c>
      <c r="E1547" s="2">
        <v>580</v>
      </c>
      <c r="F1547" s="2">
        <v>800</v>
      </c>
      <c r="G1547" s="103">
        <v>800</v>
      </c>
      <c r="H1547" s="103"/>
      <c r="I1547" s="103">
        <v>1000</v>
      </c>
      <c r="J1547" s="260">
        <v>1</v>
      </c>
      <c r="K1547" s="258"/>
      <c r="L1547" s="151"/>
      <c r="M1547" s="103"/>
      <c r="N1547" s="65">
        <v>1</v>
      </c>
      <c r="O1547" s="45">
        <f t="shared" si="907"/>
        <v>800</v>
      </c>
      <c r="P1547" s="151">
        <f t="shared" si="923"/>
        <v>800</v>
      </c>
      <c r="Q1547" s="103">
        <f t="shared" si="908"/>
        <v>800</v>
      </c>
      <c r="R1547" s="103">
        <f t="shared" si="909"/>
        <v>800</v>
      </c>
      <c r="S1547" s="151">
        <f t="shared" si="930"/>
        <v>800</v>
      </c>
      <c r="T1547" s="151">
        <f t="shared" si="927"/>
        <v>800</v>
      </c>
      <c r="U1547" s="151">
        <f t="shared" si="927"/>
        <v>800</v>
      </c>
      <c r="V1547" s="151">
        <f t="shared" si="927"/>
        <v>800</v>
      </c>
      <c r="W1547" s="151">
        <f t="shared" si="928"/>
        <v>800</v>
      </c>
      <c r="X1547" s="151">
        <f t="shared" si="929"/>
        <v>800</v>
      </c>
      <c r="Y1547" s="155" t="s">
        <v>2292</v>
      </c>
      <c r="Z1547" s="48" t="s">
        <v>2292</v>
      </c>
      <c r="AA1547" s="206"/>
    </row>
    <row r="1548" spans="1:27" s="29" customFormat="1" x14ac:dyDescent="0.3">
      <c r="A1548" s="335"/>
      <c r="B1548" s="334"/>
      <c r="C1548" s="206" t="s">
        <v>2087</v>
      </c>
      <c r="D1548" s="206" t="s">
        <v>32</v>
      </c>
      <c r="E1548" s="2">
        <v>340</v>
      </c>
      <c r="F1548" s="2">
        <v>500</v>
      </c>
      <c r="G1548" s="103">
        <v>500</v>
      </c>
      <c r="H1548" s="103"/>
      <c r="I1548" s="103">
        <v>700</v>
      </c>
      <c r="J1548" s="260">
        <v>1</v>
      </c>
      <c r="K1548" s="258"/>
      <c r="L1548" s="151"/>
      <c r="M1548" s="103"/>
      <c r="N1548" s="65">
        <v>1</v>
      </c>
      <c r="O1548" s="45">
        <f t="shared" si="907"/>
        <v>500</v>
      </c>
      <c r="P1548" s="151">
        <f t="shared" si="923"/>
        <v>500</v>
      </c>
      <c r="Q1548" s="103">
        <f t="shared" si="908"/>
        <v>500</v>
      </c>
      <c r="R1548" s="103">
        <f t="shared" si="909"/>
        <v>500</v>
      </c>
      <c r="S1548" s="151">
        <f t="shared" si="930"/>
        <v>500</v>
      </c>
      <c r="T1548" s="151">
        <f t="shared" si="927"/>
        <v>500</v>
      </c>
      <c r="U1548" s="151">
        <f t="shared" si="927"/>
        <v>500</v>
      </c>
      <c r="V1548" s="151">
        <f t="shared" si="927"/>
        <v>500</v>
      </c>
      <c r="W1548" s="151">
        <f t="shared" si="928"/>
        <v>500</v>
      </c>
      <c r="X1548" s="151">
        <f t="shared" si="929"/>
        <v>500</v>
      </c>
      <c r="Y1548" s="155" t="s">
        <v>2292</v>
      </c>
      <c r="Z1548" s="48" t="s">
        <v>2292</v>
      </c>
      <c r="AA1548" s="206"/>
    </row>
    <row r="1549" spans="1:27" s="29" customFormat="1" x14ac:dyDescent="0.3">
      <c r="A1549" s="335"/>
      <c r="B1549" s="334"/>
      <c r="C1549" s="206" t="s">
        <v>32</v>
      </c>
      <c r="D1549" s="206" t="s">
        <v>2088</v>
      </c>
      <c r="E1549" s="2">
        <v>280</v>
      </c>
      <c r="F1549" s="2">
        <v>400</v>
      </c>
      <c r="G1549" s="103">
        <v>400</v>
      </c>
      <c r="H1549" s="103"/>
      <c r="I1549" s="103">
        <v>500</v>
      </c>
      <c r="J1549" s="260">
        <v>1</v>
      </c>
      <c r="K1549" s="258"/>
      <c r="L1549" s="151"/>
      <c r="M1549" s="103"/>
      <c r="N1549" s="65">
        <v>1</v>
      </c>
      <c r="O1549" s="45">
        <f t="shared" si="907"/>
        <v>400</v>
      </c>
      <c r="P1549" s="151">
        <f t="shared" si="923"/>
        <v>400</v>
      </c>
      <c r="Q1549" s="103">
        <f t="shared" si="908"/>
        <v>400</v>
      </c>
      <c r="R1549" s="103">
        <f t="shared" si="909"/>
        <v>400</v>
      </c>
      <c r="S1549" s="151">
        <f t="shared" si="930"/>
        <v>400</v>
      </c>
      <c r="T1549" s="151">
        <f t="shared" si="927"/>
        <v>400</v>
      </c>
      <c r="U1549" s="151">
        <f t="shared" si="927"/>
        <v>400</v>
      </c>
      <c r="V1549" s="151">
        <f t="shared" si="927"/>
        <v>400</v>
      </c>
      <c r="W1549" s="151">
        <f t="shared" si="928"/>
        <v>400</v>
      </c>
      <c r="X1549" s="151">
        <f t="shared" si="929"/>
        <v>400</v>
      </c>
      <c r="Y1549" s="155" t="s">
        <v>2292</v>
      </c>
      <c r="Z1549" s="48" t="s">
        <v>2292</v>
      </c>
      <c r="AA1549" s="206"/>
    </row>
    <row r="1550" spans="1:27" s="29" customFormat="1" x14ac:dyDescent="0.3">
      <c r="A1550" s="335"/>
      <c r="B1550" s="334"/>
      <c r="C1550" s="206" t="s">
        <v>2088</v>
      </c>
      <c r="D1550" s="206" t="s">
        <v>2089</v>
      </c>
      <c r="E1550" s="2">
        <v>230</v>
      </c>
      <c r="F1550" s="2">
        <v>250</v>
      </c>
      <c r="G1550" s="103">
        <v>250</v>
      </c>
      <c r="H1550" s="103"/>
      <c r="I1550" s="103">
        <v>350</v>
      </c>
      <c r="J1550" s="260">
        <v>1</v>
      </c>
      <c r="K1550" s="258"/>
      <c r="L1550" s="151"/>
      <c r="M1550" s="103"/>
      <c r="N1550" s="65">
        <v>1</v>
      </c>
      <c r="O1550" s="45">
        <f t="shared" si="907"/>
        <v>250</v>
      </c>
      <c r="P1550" s="151">
        <f t="shared" si="923"/>
        <v>250</v>
      </c>
      <c r="Q1550" s="103">
        <f t="shared" si="908"/>
        <v>250</v>
      </c>
      <c r="R1550" s="103">
        <f t="shared" si="909"/>
        <v>250</v>
      </c>
      <c r="S1550" s="151">
        <f t="shared" si="930"/>
        <v>250</v>
      </c>
      <c r="T1550" s="151">
        <f t="shared" si="927"/>
        <v>250</v>
      </c>
      <c r="U1550" s="151">
        <f t="shared" si="927"/>
        <v>250</v>
      </c>
      <c r="V1550" s="151">
        <f t="shared" si="927"/>
        <v>250</v>
      </c>
      <c r="W1550" s="151">
        <f t="shared" si="928"/>
        <v>250</v>
      </c>
      <c r="X1550" s="151">
        <f t="shared" si="929"/>
        <v>250</v>
      </c>
      <c r="Y1550" s="155" t="s">
        <v>2292</v>
      </c>
      <c r="Z1550" s="48" t="s">
        <v>2292</v>
      </c>
      <c r="AA1550" s="206"/>
    </row>
    <row r="1551" spans="1:27" s="29" customFormat="1" x14ac:dyDescent="0.3">
      <c r="A1551" s="326"/>
      <c r="B1551" s="333"/>
      <c r="C1551" s="206" t="s">
        <v>2090</v>
      </c>
      <c r="D1551" s="206" t="s">
        <v>2091</v>
      </c>
      <c r="E1551" s="2"/>
      <c r="F1551" s="2">
        <v>250</v>
      </c>
      <c r="G1551" s="103">
        <v>250</v>
      </c>
      <c r="H1551" s="103"/>
      <c r="I1551" s="103">
        <v>380</v>
      </c>
      <c r="J1551" s="260">
        <v>1</v>
      </c>
      <c r="K1551" s="258"/>
      <c r="L1551" s="151"/>
      <c r="M1551" s="103"/>
      <c r="N1551" s="65">
        <v>1</v>
      </c>
      <c r="O1551" s="45">
        <f t="shared" si="907"/>
        <v>250</v>
      </c>
      <c r="P1551" s="151">
        <f t="shared" si="923"/>
        <v>250</v>
      </c>
      <c r="Q1551" s="103">
        <f t="shared" si="908"/>
        <v>250</v>
      </c>
      <c r="R1551" s="103">
        <f t="shared" si="909"/>
        <v>250</v>
      </c>
      <c r="S1551" s="151">
        <f t="shared" si="930"/>
        <v>250</v>
      </c>
      <c r="T1551" s="151">
        <f t="shared" si="927"/>
        <v>250</v>
      </c>
      <c r="U1551" s="151">
        <f t="shared" si="927"/>
        <v>250</v>
      </c>
      <c r="V1551" s="151">
        <f t="shared" si="927"/>
        <v>250</v>
      </c>
      <c r="W1551" s="151">
        <f t="shared" si="928"/>
        <v>250</v>
      </c>
      <c r="X1551" s="151">
        <f t="shared" si="929"/>
        <v>250</v>
      </c>
      <c r="Y1551" s="155" t="s">
        <v>2292</v>
      </c>
      <c r="Z1551" s="48" t="s">
        <v>2292</v>
      </c>
      <c r="AA1551" s="206" t="s">
        <v>219</v>
      </c>
    </row>
    <row r="1552" spans="1:27" s="29" customFormat="1" ht="37.5" x14ac:dyDescent="0.3">
      <c r="A1552" s="325">
        <v>3</v>
      </c>
      <c r="B1552" s="332" t="s">
        <v>2092</v>
      </c>
      <c r="C1552" s="206" t="s">
        <v>2093</v>
      </c>
      <c r="D1552" s="206" t="s">
        <v>2094</v>
      </c>
      <c r="E1552" s="2">
        <v>500</v>
      </c>
      <c r="F1552" s="2">
        <v>850</v>
      </c>
      <c r="G1552" s="103">
        <v>850</v>
      </c>
      <c r="H1552" s="103"/>
      <c r="I1552" s="103">
        <v>1200</v>
      </c>
      <c r="J1552" s="260">
        <v>1</v>
      </c>
      <c r="K1552" s="258"/>
      <c r="L1552" s="151"/>
      <c r="M1552" s="103"/>
      <c r="N1552" s="65">
        <v>1</v>
      </c>
      <c r="O1552" s="45">
        <f t="shared" si="907"/>
        <v>850</v>
      </c>
      <c r="P1552" s="151">
        <f t="shared" si="923"/>
        <v>850</v>
      </c>
      <c r="Q1552" s="103">
        <f t="shared" si="908"/>
        <v>850</v>
      </c>
      <c r="R1552" s="103">
        <f t="shared" si="909"/>
        <v>850</v>
      </c>
      <c r="S1552" s="151">
        <f t="shared" si="930"/>
        <v>850</v>
      </c>
      <c r="T1552" s="151">
        <f t="shared" si="927"/>
        <v>850</v>
      </c>
      <c r="U1552" s="151">
        <f t="shared" si="927"/>
        <v>850</v>
      </c>
      <c r="V1552" s="151">
        <f t="shared" si="927"/>
        <v>850</v>
      </c>
      <c r="W1552" s="151">
        <f t="shared" si="928"/>
        <v>850</v>
      </c>
      <c r="X1552" s="151">
        <f t="shared" si="929"/>
        <v>850</v>
      </c>
      <c r="Y1552" s="155" t="s">
        <v>2292</v>
      </c>
      <c r="Z1552" s="48" t="s">
        <v>2292</v>
      </c>
      <c r="AA1552" s="206"/>
    </row>
    <row r="1553" spans="1:27" s="29" customFormat="1" x14ac:dyDescent="0.3">
      <c r="A1553" s="335"/>
      <c r="B1553" s="334"/>
      <c r="C1553" s="206" t="s">
        <v>2094</v>
      </c>
      <c r="D1553" s="206" t="s">
        <v>2095</v>
      </c>
      <c r="E1553" s="2">
        <v>380</v>
      </c>
      <c r="F1553" s="2">
        <v>600</v>
      </c>
      <c r="G1553" s="103">
        <v>500</v>
      </c>
      <c r="H1553" s="103"/>
      <c r="I1553" s="103">
        <v>1000</v>
      </c>
      <c r="J1553" s="260">
        <v>1</v>
      </c>
      <c r="K1553" s="258"/>
      <c r="L1553" s="151"/>
      <c r="M1553" s="103"/>
      <c r="N1553" s="65">
        <v>1</v>
      </c>
      <c r="O1553" s="45">
        <f t="shared" si="907"/>
        <v>500</v>
      </c>
      <c r="P1553" s="151">
        <f t="shared" si="923"/>
        <v>500</v>
      </c>
      <c r="Q1553" s="103">
        <f t="shared" si="908"/>
        <v>500</v>
      </c>
      <c r="R1553" s="103">
        <f t="shared" si="909"/>
        <v>500</v>
      </c>
      <c r="S1553" s="151">
        <f t="shared" si="930"/>
        <v>500</v>
      </c>
      <c r="T1553" s="151">
        <f t="shared" si="927"/>
        <v>500</v>
      </c>
      <c r="U1553" s="151">
        <f t="shared" si="927"/>
        <v>500</v>
      </c>
      <c r="V1553" s="151">
        <f t="shared" si="927"/>
        <v>500</v>
      </c>
      <c r="W1553" s="151">
        <f t="shared" si="928"/>
        <v>500</v>
      </c>
      <c r="X1553" s="151">
        <f t="shared" si="929"/>
        <v>500</v>
      </c>
      <c r="Y1553" s="155" t="s">
        <v>2292</v>
      </c>
      <c r="Z1553" s="48" t="s">
        <v>2292</v>
      </c>
      <c r="AA1553" s="206"/>
    </row>
    <row r="1554" spans="1:27" s="29" customFormat="1" x14ac:dyDescent="0.3">
      <c r="A1554" s="335"/>
      <c r="B1554" s="334"/>
      <c r="C1554" s="206" t="s">
        <v>2095</v>
      </c>
      <c r="D1554" s="206" t="s">
        <v>2096</v>
      </c>
      <c r="E1554" s="2">
        <v>250</v>
      </c>
      <c r="F1554" s="2">
        <v>350</v>
      </c>
      <c r="G1554" s="103">
        <v>350</v>
      </c>
      <c r="H1554" s="103"/>
      <c r="I1554" s="103">
        <v>500</v>
      </c>
      <c r="J1554" s="260">
        <v>1</v>
      </c>
      <c r="K1554" s="258"/>
      <c r="L1554" s="151"/>
      <c r="M1554" s="103"/>
      <c r="N1554" s="65">
        <v>1</v>
      </c>
      <c r="O1554" s="45">
        <f t="shared" si="907"/>
        <v>350</v>
      </c>
      <c r="P1554" s="151">
        <f t="shared" si="923"/>
        <v>350</v>
      </c>
      <c r="Q1554" s="103">
        <f t="shared" si="908"/>
        <v>350</v>
      </c>
      <c r="R1554" s="103">
        <f t="shared" si="909"/>
        <v>350</v>
      </c>
      <c r="S1554" s="151">
        <f t="shared" si="930"/>
        <v>350</v>
      </c>
      <c r="T1554" s="151">
        <f t="shared" si="927"/>
        <v>350</v>
      </c>
      <c r="U1554" s="151">
        <f t="shared" si="927"/>
        <v>350</v>
      </c>
      <c r="V1554" s="151">
        <f t="shared" si="927"/>
        <v>350</v>
      </c>
      <c r="W1554" s="151">
        <f t="shared" si="928"/>
        <v>350</v>
      </c>
      <c r="X1554" s="151">
        <f t="shared" si="929"/>
        <v>350</v>
      </c>
      <c r="Y1554" s="155" t="s">
        <v>2292</v>
      </c>
      <c r="Z1554" s="48" t="s">
        <v>2292</v>
      </c>
      <c r="AA1554" s="206"/>
    </row>
    <row r="1555" spans="1:27" s="29" customFormat="1" x14ac:dyDescent="0.3">
      <c r="A1555" s="326"/>
      <c r="B1555" s="333"/>
      <c r="C1555" s="206" t="s">
        <v>2097</v>
      </c>
      <c r="D1555" s="206" t="s">
        <v>2098</v>
      </c>
      <c r="E1555" s="2">
        <v>120</v>
      </c>
      <c r="F1555" s="2">
        <v>180</v>
      </c>
      <c r="G1555" s="103">
        <v>180</v>
      </c>
      <c r="H1555" s="103"/>
      <c r="I1555" s="103">
        <v>250</v>
      </c>
      <c r="J1555" s="260">
        <v>1</v>
      </c>
      <c r="K1555" s="258"/>
      <c r="L1555" s="151"/>
      <c r="M1555" s="103"/>
      <c r="N1555" s="65">
        <v>1</v>
      </c>
      <c r="O1555" s="45">
        <f t="shared" si="907"/>
        <v>180</v>
      </c>
      <c r="P1555" s="151">
        <f t="shared" si="923"/>
        <v>180</v>
      </c>
      <c r="Q1555" s="103">
        <f t="shared" si="908"/>
        <v>180</v>
      </c>
      <c r="R1555" s="103">
        <f t="shared" si="909"/>
        <v>180</v>
      </c>
      <c r="S1555" s="151">
        <f t="shared" si="930"/>
        <v>180</v>
      </c>
      <c r="T1555" s="151">
        <f t="shared" si="927"/>
        <v>180</v>
      </c>
      <c r="U1555" s="151">
        <f t="shared" si="927"/>
        <v>180</v>
      </c>
      <c r="V1555" s="151">
        <f t="shared" si="927"/>
        <v>180</v>
      </c>
      <c r="W1555" s="151">
        <f t="shared" si="928"/>
        <v>180</v>
      </c>
      <c r="X1555" s="151">
        <f t="shared" si="929"/>
        <v>180</v>
      </c>
      <c r="Y1555" s="155" t="s">
        <v>2292</v>
      </c>
      <c r="Z1555" s="48" t="s">
        <v>2292</v>
      </c>
      <c r="AA1555" s="206"/>
    </row>
    <row r="1556" spans="1:27" s="29" customFormat="1" ht="22.5" customHeight="1" x14ac:dyDescent="0.3">
      <c r="A1556" s="211">
        <v>4</v>
      </c>
      <c r="B1556" s="329" t="s">
        <v>2099</v>
      </c>
      <c r="C1556" s="330"/>
      <c r="D1556" s="331"/>
      <c r="E1556" s="2">
        <v>220</v>
      </c>
      <c r="F1556" s="2">
        <v>550</v>
      </c>
      <c r="G1556" s="103">
        <v>400</v>
      </c>
      <c r="H1556" s="103"/>
      <c r="I1556" s="103">
        <v>800</v>
      </c>
      <c r="J1556" s="260">
        <v>1</v>
      </c>
      <c r="K1556" s="258"/>
      <c r="L1556" s="151"/>
      <c r="M1556" s="103"/>
      <c r="N1556" s="65">
        <v>1</v>
      </c>
      <c r="O1556" s="45">
        <f t="shared" si="907"/>
        <v>400</v>
      </c>
      <c r="P1556" s="151">
        <f t="shared" si="923"/>
        <v>400</v>
      </c>
      <c r="Q1556" s="103">
        <f t="shared" si="908"/>
        <v>400</v>
      </c>
      <c r="R1556" s="103">
        <f t="shared" si="909"/>
        <v>400</v>
      </c>
      <c r="S1556" s="151">
        <f t="shared" si="930"/>
        <v>400</v>
      </c>
      <c r="T1556" s="151">
        <f t="shared" ref="T1556:T1567" si="931">P1556</f>
        <v>400</v>
      </c>
      <c r="U1556" s="151">
        <f t="shared" ref="U1556:U1567" si="932">Q1556</f>
        <v>400</v>
      </c>
      <c r="V1556" s="151">
        <f t="shared" ref="V1556:V1567" si="933">R1556</f>
        <v>400</v>
      </c>
      <c r="W1556" s="151">
        <f t="shared" si="928"/>
        <v>400</v>
      </c>
      <c r="X1556" s="151">
        <f t="shared" si="929"/>
        <v>400</v>
      </c>
      <c r="Y1556" s="155" t="s">
        <v>2292</v>
      </c>
      <c r="Z1556" s="48" t="s">
        <v>2292</v>
      </c>
      <c r="AA1556" s="206"/>
    </row>
    <row r="1557" spans="1:27" s="29" customFormat="1" ht="24.75" customHeight="1" x14ac:dyDescent="0.3">
      <c r="A1557" s="211">
        <v>5</v>
      </c>
      <c r="B1557" s="329" t="s">
        <v>3040</v>
      </c>
      <c r="C1557" s="330"/>
      <c r="D1557" s="331"/>
      <c r="E1557" s="2">
        <v>180</v>
      </c>
      <c r="F1557" s="2">
        <v>350</v>
      </c>
      <c r="G1557" s="103">
        <v>260</v>
      </c>
      <c r="H1557" s="103"/>
      <c r="I1557" s="103">
        <v>600</v>
      </c>
      <c r="J1557" s="260">
        <v>1</v>
      </c>
      <c r="K1557" s="258"/>
      <c r="L1557" s="151"/>
      <c r="M1557" s="103"/>
      <c r="N1557" s="65">
        <v>1</v>
      </c>
      <c r="O1557" s="45">
        <f t="shared" si="907"/>
        <v>260</v>
      </c>
      <c r="P1557" s="151">
        <f t="shared" si="923"/>
        <v>260</v>
      </c>
      <c r="Q1557" s="103">
        <f t="shared" si="908"/>
        <v>260</v>
      </c>
      <c r="R1557" s="103">
        <f t="shared" si="909"/>
        <v>260</v>
      </c>
      <c r="S1557" s="151">
        <f t="shared" si="930"/>
        <v>260</v>
      </c>
      <c r="T1557" s="151">
        <f t="shared" si="931"/>
        <v>260</v>
      </c>
      <c r="U1557" s="151">
        <f t="shared" si="932"/>
        <v>260</v>
      </c>
      <c r="V1557" s="151">
        <f t="shared" si="933"/>
        <v>260</v>
      </c>
      <c r="W1557" s="151">
        <f t="shared" si="928"/>
        <v>260</v>
      </c>
      <c r="X1557" s="151">
        <f t="shared" si="929"/>
        <v>260</v>
      </c>
      <c r="Y1557" s="155" t="s">
        <v>2292</v>
      </c>
      <c r="Z1557" s="48" t="s">
        <v>2292</v>
      </c>
      <c r="AA1557" s="206" t="s">
        <v>3041</v>
      </c>
    </row>
    <row r="1558" spans="1:27" s="29" customFormat="1" x14ac:dyDescent="0.3">
      <c r="A1558" s="325">
        <v>6</v>
      </c>
      <c r="B1558" s="332" t="s">
        <v>2100</v>
      </c>
      <c r="C1558" s="206" t="s">
        <v>2101</v>
      </c>
      <c r="D1558" s="206" t="s">
        <v>2102</v>
      </c>
      <c r="E1558" s="2">
        <v>210</v>
      </c>
      <c r="F1558" s="2">
        <v>450</v>
      </c>
      <c r="G1558" s="103">
        <v>350</v>
      </c>
      <c r="H1558" s="103"/>
      <c r="I1558" s="103">
        <v>600</v>
      </c>
      <c r="J1558" s="260">
        <v>1</v>
      </c>
      <c r="K1558" s="258"/>
      <c r="L1558" s="151"/>
      <c r="M1558" s="103"/>
      <c r="N1558" s="65">
        <v>1</v>
      </c>
      <c r="O1558" s="45">
        <f t="shared" si="907"/>
        <v>350</v>
      </c>
      <c r="P1558" s="151">
        <f t="shared" si="923"/>
        <v>350</v>
      </c>
      <c r="Q1558" s="103">
        <f t="shared" si="908"/>
        <v>350</v>
      </c>
      <c r="R1558" s="103">
        <f t="shared" si="909"/>
        <v>350</v>
      </c>
      <c r="S1558" s="151">
        <f t="shared" si="930"/>
        <v>350</v>
      </c>
      <c r="T1558" s="151">
        <f t="shared" si="931"/>
        <v>350</v>
      </c>
      <c r="U1558" s="151">
        <f t="shared" si="932"/>
        <v>350</v>
      </c>
      <c r="V1558" s="151">
        <f t="shared" si="933"/>
        <v>350</v>
      </c>
      <c r="W1558" s="151">
        <f t="shared" si="928"/>
        <v>350</v>
      </c>
      <c r="X1558" s="151">
        <f t="shared" si="929"/>
        <v>350</v>
      </c>
      <c r="Y1558" s="155" t="s">
        <v>2292</v>
      </c>
      <c r="Z1558" s="48" t="s">
        <v>2292</v>
      </c>
      <c r="AA1558" s="206"/>
    </row>
    <row r="1559" spans="1:27" s="29" customFormat="1" ht="46.5" customHeight="1" x14ac:dyDescent="0.3">
      <c r="A1559" s="326"/>
      <c r="B1559" s="333"/>
      <c r="C1559" s="206" t="s">
        <v>2504</v>
      </c>
      <c r="D1559" s="206" t="s">
        <v>2103</v>
      </c>
      <c r="E1559" s="2"/>
      <c r="F1559" s="2">
        <v>250</v>
      </c>
      <c r="G1559" s="103">
        <v>250</v>
      </c>
      <c r="H1559" s="103"/>
      <c r="I1559" s="103">
        <v>400</v>
      </c>
      <c r="J1559" s="260">
        <v>1</v>
      </c>
      <c r="K1559" s="258"/>
      <c r="L1559" s="151"/>
      <c r="M1559" s="103"/>
      <c r="N1559" s="65">
        <v>1</v>
      </c>
      <c r="O1559" s="45">
        <f t="shared" si="907"/>
        <v>250</v>
      </c>
      <c r="P1559" s="151">
        <f t="shared" si="923"/>
        <v>250</v>
      </c>
      <c r="Q1559" s="103">
        <f t="shared" si="908"/>
        <v>250</v>
      </c>
      <c r="R1559" s="103">
        <f t="shared" si="909"/>
        <v>250</v>
      </c>
      <c r="S1559" s="151">
        <f t="shared" si="930"/>
        <v>250</v>
      </c>
      <c r="T1559" s="151">
        <f t="shared" si="931"/>
        <v>250</v>
      </c>
      <c r="U1559" s="151">
        <f t="shared" si="932"/>
        <v>250</v>
      </c>
      <c r="V1559" s="151">
        <f t="shared" si="933"/>
        <v>250</v>
      </c>
      <c r="W1559" s="151">
        <f t="shared" si="928"/>
        <v>250</v>
      </c>
      <c r="X1559" s="151">
        <f t="shared" si="929"/>
        <v>250</v>
      </c>
      <c r="Y1559" s="155" t="s">
        <v>2292</v>
      </c>
      <c r="Z1559" s="48" t="s">
        <v>2292</v>
      </c>
      <c r="AA1559" s="206" t="s">
        <v>219</v>
      </c>
    </row>
    <row r="1560" spans="1:27" s="29" customFormat="1" x14ac:dyDescent="0.3">
      <c r="A1560" s="325">
        <v>7</v>
      </c>
      <c r="B1560" s="332" t="s">
        <v>2104</v>
      </c>
      <c r="C1560" s="206" t="s">
        <v>2105</v>
      </c>
      <c r="D1560" s="206" t="s">
        <v>2106</v>
      </c>
      <c r="E1560" s="2">
        <v>510</v>
      </c>
      <c r="F1560" s="2">
        <v>800</v>
      </c>
      <c r="G1560" s="103">
        <v>800</v>
      </c>
      <c r="H1560" s="103"/>
      <c r="I1560" s="103">
        <v>1250</v>
      </c>
      <c r="J1560" s="260">
        <v>1</v>
      </c>
      <c r="K1560" s="258"/>
      <c r="L1560" s="151"/>
      <c r="M1560" s="103"/>
      <c r="N1560" s="65">
        <v>1</v>
      </c>
      <c r="O1560" s="45">
        <f t="shared" si="907"/>
        <v>800</v>
      </c>
      <c r="P1560" s="151">
        <f t="shared" si="923"/>
        <v>800</v>
      </c>
      <c r="Q1560" s="103">
        <f t="shared" si="908"/>
        <v>800</v>
      </c>
      <c r="R1560" s="103">
        <f t="shared" si="909"/>
        <v>800</v>
      </c>
      <c r="S1560" s="151">
        <f t="shared" si="930"/>
        <v>800</v>
      </c>
      <c r="T1560" s="151">
        <f t="shared" si="931"/>
        <v>800</v>
      </c>
      <c r="U1560" s="151">
        <f t="shared" si="932"/>
        <v>800</v>
      </c>
      <c r="V1560" s="151">
        <f t="shared" si="933"/>
        <v>800</v>
      </c>
      <c r="W1560" s="151">
        <f t="shared" si="928"/>
        <v>800</v>
      </c>
      <c r="X1560" s="151">
        <f t="shared" si="929"/>
        <v>800</v>
      </c>
      <c r="Y1560" s="155" t="s">
        <v>2292</v>
      </c>
      <c r="Z1560" s="48" t="s">
        <v>2292</v>
      </c>
      <c r="AA1560" s="206"/>
    </row>
    <row r="1561" spans="1:27" s="29" customFormat="1" x14ac:dyDescent="0.3">
      <c r="A1561" s="335"/>
      <c r="B1561" s="334"/>
      <c r="C1561" s="206" t="s">
        <v>2106</v>
      </c>
      <c r="D1561" s="206" t="s">
        <v>2107</v>
      </c>
      <c r="E1561" s="2">
        <v>250</v>
      </c>
      <c r="F1561" s="2">
        <v>550</v>
      </c>
      <c r="G1561" s="103">
        <v>550</v>
      </c>
      <c r="H1561" s="103"/>
      <c r="I1561" s="103">
        <v>800</v>
      </c>
      <c r="J1561" s="260">
        <v>1</v>
      </c>
      <c r="K1561" s="258"/>
      <c r="L1561" s="151"/>
      <c r="M1561" s="103"/>
      <c r="N1561" s="65">
        <v>1</v>
      </c>
      <c r="O1561" s="45">
        <f t="shared" si="907"/>
        <v>550</v>
      </c>
      <c r="P1561" s="151">
        <f t="shared" si="923"/>
        <v>550</v>
      </c>
      <c r="Q1561" s="103">
        <f t="shared" si="908"/>
        <v>550</v>
      </c>
      <c r="R1561" s="103">
        <f t="shared" si="909"/>
        <v>550</v>
      </c>
      <c r="S1561" s="151">
        <f t="shared" si="930"/>
        <v>550</v>
      </c>
      <c r="T1561" s="151">
        <f t="shared" si="931"/>
        <v>550</v>
      </c>
      <c r="U1561" s="151">
        <f t="shared" si="932"/>
        <v>550</v>
      </c>
      <c r="V1561" s="151">
        <f t="shared" si="933"/>
        <v>550</v>
      </c>
      <c r="W1561" s="151">
        <f t="shared" si="928"/>
        <v>550</v>
      </c>
      <c r="X1561" s="151">
        <f t="shared" si="929"/>
        <v>550</v>
      </c>
      <c r="Y1561" s="155" t="s">
        <v>2292</v>
      </c>
      <c r="Z1561" s="48" t="s">
        <v>2292</v>
      </c>
      <c r="AA1561" s="206"/>
    </row>
    <row r="1562" spans="1:27" s="29" customFormat="1" ht="24.75" customHeight="1" x14ac:dyDescent="0.3">
      <c r="A1562" s="326"/>
      <c r="B1562" s="333"/>
      <c r="C1562" s="206" t="s">
        <v>2107</v>
      </c>
      <c r="D1562" s="206" t="s">
        <v>2108</v>
      </c>
      <c r="E1562" s="2"/>
      <c r="F1562" s="2">
        <v>280</v>
      </c>
      <c r="G1562" s="103">
        <v>280</v>
      </c>
      <c r="H1562" s="103"/>
      <c r="I1562" s="103">
        <v>400</v>
      </c>
      <c r="J1562" s="260">
        <v>1</v>
      </c>
      <c r="K1562" s="258"/>
      <c r="L1562" s="151"/>
      <c r="M1562" s="103"/>
      <c r="N1562" s="65">
        <v>1</v>
      </c>
      <c r="O1562" s="45">
        <f t="shared" si="907"/>
        <v>280</v>
      </c>
      <c r="P1562" s="151">
        <f t="shared" si="923"/>
        <v>280</v>
      </c>
      <c r="Q1562" s="103">
        <f t="shared" si="908"/>
        <v>280</v>
      </c>
      <c r="R1562" s="103">
        <f t="shared" si="909"/>
        <v>280</v>
      </c>
      <c r="S1562" s="151">
        <f t="shared" si="930"/>
        <v>280</v>
      </c>
      <c r="T1562" s="151">
        <f t="shared" si="931"/>
        <v>280</v>
      </c>
      <c r="U1562" s="151">
        <f t="shared" si="932"/>
        <v>280</v>
      </c>
      <c r="V1562" s="151">
        <f t="shared" si="933"/>
        <v>280</v>
      </c>
      <c r="W1562" s="151">
        <f t="shared" si="928"/>
        <v>280</v>
      </c>
      <c r="X1562" s="151">
        <f t="shared" si="929"/>
        <v>280</v>
      </c>
      <c r="Y1562" s="155" t="s">
        <v>2292</v>
      </c>
      <c r="Z1562" s="48" t="s">
        <v>2292</v>
      </c>
      <c r="AA1562" s="206" t="s">
        <v>219</v>
      </c>
    </row>
    <row r="1563" spans="1:27" s="29" customFormat="1" ht="21" customHeight="1" x14ac:dyDescent="0.3">
      <c r="A1563" s="325">
        <v>8</v>
      </c>
      <c r="B1563" s="332" t="s">
        <v>2109</v>
      </c>
      <c r="C1563" s="206" t="s">
        <v>2110</v>
      </c>
      <c r="D1563" s="206" t="s">
        <v>21</v>
      </c>
      <c r="E1563" s="2">
        <v>140</v>
      </c>
      <c r="F1563" s="2">
        <v>200</v>
      </c>
      <c r="G1563" s="103">
        <v>200</v>
      </c>
      <c r="H1563" s="103"/>
      <c r="I1563" s="103">
        <v>300</v>
      </c>
      <c r="J1563" s="260">
        <v>1</v>
      </c>
      <c r="K1563" s="258"/>
      <c r="L1563" s="151"/>
      <c r="M1563" s="103"/>
      <c r="N1563" s="65">
        <v>1</v>
      </c>
      <c r="O1563" s="45">
        <f t="shared" si="907"/>
        <v>200</v>
      </c>
      <c r="P1563" s="151">
        <f>P1564-G1564+G1563</f>
        <v>350</v>
      </c>
      <c r="Q1563" s="103">
        <f t="shared" si="908"/>
        <v>350</v>
      </c>
      <c r="R1563" s="103">
        <f t="shared" si="909"/>
        <v>350</v>
      </c>
      <c r="S1563" s="151">
        <f t="shared" si="930"/>
        <v>200</v>
      </c>
      <c r="T1563" s="151">
        <f t="shared" si="931"/>
        <v>350</v>
      </c>
      <c r="U1563" s="151">
        <f t="shared" si="932"/>
        <v>350</v>
      </c>
      <c r="V1563" s="151">
        <f t="shared" si="933"/>
        <v>350</v>
      </c>
      <c r="W1563" s="151">
        <f t="shared" si="928"/>
        <v>200</v>
      </c>
      <c r="X1563" s="151">
        <f t="shared" si="929"/>
        <v>350</v>
      </c>
      <c r="Y1563" s="155" t="s">
        <v>2292</v>
      </c>
      <c r="Z1563" s="48" t="s">
        <v>2292</v>
      </c>
      <c r="AA1563" s="206"/>
    </row>
    <row r="1564" spans="1:27" s="29" customFormat="1" ht="36" customHeight="1" x14ac:dyDescent="0.3">
      <c r="A1564" s="326"/>
      <c r="B1564" s="333"/>
      <c r="C1564" s="206" t="s">
        <v>3262</v>
      </c>
      <c r="D1564" s="206" t="s">
        <v>3263</v>
      </c>
      <c r="E1564" s="2"/>
      <c r="F1564" s="2"/>
      <c r="G1564" s="103">
        <v>150</v>
      </c>
      <c r="H1564" s="103">
        <v>150</v>
      </c>
      <c r="I1564" s="103"/>
      <c r="J1564" s="260">
        <v>1</v>
      </c>
      <c r="K1564" s="258">
        <v>240</v>
      </c>
      <c r="L1564" s="151">
        <v>300</v>
      </c>
      <c r="M1564" s="103">
        <v>360</v>
      </c>
      <c r="N1564" s="65">
        <v>1</v>
      </c>
      <c r="O1564" s="45">
        <f t="shared" si="907"/>
        <v>150</v>
      </c>
      <c r="P1564" s="151">
        <v>300</v>
      </c>
      <c r="Q1564" s="103">
        <f t="shared" si="908"/>
        <v>300</v>
      </c>
      <c r="R1564" s="103">
        <f t="shared" si="909"/>
        <v>300</v>
      </c>
      <c r="S1564" s="151">
        <f t="shared" si="930"/>
        <v>150</v>
      </c>
      <c r="T1564" s="151">
        <f t="shared" si="931"/>
        <v>300</v>
      </c>
      <c r="U1564" s="151">
        <f t="shared" si="932"/>
        <v>300</v>
      </c>
      <c r="V1564" s="151">
        <f t="shared" si="933"/>
        <v>300</v>
      </c>
      <c r="W1564" s="151">
        <f t="shared" si="928"/>
        <v>150</v>
      </c>
      <c r="X1564" s="151">
        <f t="shared" si="929"/>
        <v>300</v>
      </c>
      <c r="Y1564" s="155" t="s">
        <v>2292</v>
      </c>
      <c r="Z1564" s="48" t="s">
        <v>2292</v>
      </c>
      <c r="AA1564" s="206" t="s">
        <v>3292</v>
      </c>
    </row>
    <row r="1565" spans="1:27" s="29" customFormat="1" ht="21" customHeight="1" x14ac:dyDescent="0.3">
      <c r="A1565" s="325">
        <v>9</v>
      </c>
      <c r="B1565" s="332" t="s">
        <v>2111</v>
      </c>
      <c r="C1565" s="206" t="s">
        <v>2112</v>
      </c>
      <c r="D1565" s="206" t="s">
        <v>2113</v>
      </c>
      <c r="E1565" s="2">
        <v>120</v>
      </c>
      <c r="F1565" s="2">
        <v>350</v>
      </c>
      <c r="G1565" s="103">
        <v>420</v>
      </c>
      <c r="H1565" s="103"/>
      <c r="I1565" s="103">
        <v>700</v>
      </c>
      <c r="J1565" s="260">
        <v>1</v>
      </c>
      <c r="K1565" s="258"/>
      <c r="L1565" s="151"/>
      <c r="M1565" s="103"/>
      <c r="N1565" s="65">
        <v>1</v>
      </c>
      <c r="O1565" s="45">
        <f t="shared" si="907"/>
        <v>420</v>
      </c>
      <c r="P1565" s="151">
        <f>G1565</f>
        <v>420</v>
      </c>
      <c r="Q1565" s="103">
        <f t="shared" si="908"/>
        <v>420</v>
      </c>
      <c r="R1565" s="103">
        <f t="shared" si="909"/>
        <v>420</v>
      </c>
      <c r="S1565" s="151">
        <f t="shared" si="930"/>
        <v>420</v>
      </c>
      <c r="T1565" s="151">
        <f t="shared" si="931"/>
        <v>420</v>
      </c>
      <c r="U1565" s="151">
        <f t="shared" si="932"/>
        <v>420</v>
      </c>
      <c r="V1565" s="151">
        <f t="shared" si="933"/>
        <v>420</v>
      </c>
      <c r="W1565" s="151">
        <f t="shared" si="928"/>
        <v>420</v>
      </c>
      <c r="X1565" s="151">
        <f t="shared" si="929"/>
        <v>420</v>
      </c>
      <c r="Y1565" s="155" t="s">
        <v>2292</v>
      </c>
      <c r="Z1565" s="48" t="s">
        <v>2292</v>
      </c>
      <c r="AA1565" s="206"/>
    </row>
    <row r="1566" spans="1:27" s="29" customFormat="1" ht="21.75" customHeight="1" x14ac:dyDescent="0.3">
      <c r="A1566" s="326"/>
      <c r="B1566" s="333"/>
      <c r="C1566" s="206" t="s">
        <v>2114</v>
      </c>
      <c r="D1566" s="206" t="s">
        <v>2115</v>
      </c>
      <c r="E1566" s="2">
        <v>120</v>
      </c>
      <c r="F1566" s="2">
        <v>350</v>
      </c>
      <c r="G1566" s="103">
        <v>350</v>
      </c>
      <c r="H1566" s="103"/>
      <c r="I1566" s="103">
        <v>500</v>
      </c>
      <c r="J1566" s="260">
        <v>1</v>
      </c>
      <c r="K1566" s="258"/>
      <c r="L1566" s="151"/>
      <c r="M1566" s="103"/>
      <c r="N1566" s="65">
        <v>1</v>
      </c>
      <c r="O1566" s="45">
        <f t="shared" si="907"/>
        <v>350</v>
      </c>
      <c r="P1566" s="151">
        <f t="shared" ref="P1566:P1567" si="934">G1566</f>
        <v>350</v>
      </c>
      <c r="Q1566" s="103">
        <f t="shared" si="908"/>
        <v>350</v>
      </c>
      <c r="R1566" s="103">
        <f t="shared" si="909"/>
        <v>350</v>
      </c>
      <c r="S1566" s="151">
        <f t="shared" si="930"/>
        <v>350</v>
      </c>
      <c r="T1566" s="151">
        <f t="shared" si="931"/>
        <v>350</v>
      </c>
      <c r="U1566" s="151">
        <f t="shared" si="932"/>
        <v>350</v>
      </c>
      <c r="V1566" s="151">
        <f t="shared" si="933"/>
        <v>350</v>
      </c>
      <c r="W1566" s="151">
        <f t="shared" si="928"/>
        <v>350</v>
      </c>
      <c r="X1566" s="151">
        <f t="shared" si="929"/>
        <v>350</v>
      </c>
      <c r="Y1566" s="155" t="s">
        <v>2292</v>
      </c>
      <c r="Z1566" s="48" t="s">
        <v>2292</v>
      </c>
      <c r="AA1566" s="206"/>
    </row>
    <row r="1567" spans="1:27" s="29" customFormat="1" ht="24" customHeight="1" x14ac:dyDescent="0.3">
      <c r="A1567" s="211">
        <v>10</v>
      </c>
      <c r="B1567" s="329" t="s">
        <v>41</v>
      </c>
      <c r="C1567" s="330"/>
      <c r="D1567" s="331"/>
      <c r="E1567" s="2">
        <v>120</v>
      </c>
      <c r="F1567" s="2">
        <v>140</v>
      </c>
      <c r="G1567" s="103">
        <v>120</v>
      </c>
      <c r="H1567" s="103"/>
      <c r="I1567" s="103">
        <v>350</v>
      </c>
      <c r="J1567" s="260">
        <v>1</v>
      </c>
      <c r="K1567" s="258"/>
      <c r="L1567" s="151"/>
      <c r="M1567" s="103"/>
      <c r="N1567" s="65">
        <v>1</v>
      </c>
      <c r="O1567" s="45">
        <f t="shared" si="907"/>
        <v>120</v>
      </c>
      <c r="P1567" s="151">
        <f t="shared" si="934"/>
        <v>120</v>
      </c>
      <c r="Q1567" s="103">
        <f t="shared" si="908"/>
        <v>120</v>
      </c>
      <c r="R1567" s="103">
        <f t="shared" si="909"/>
        <v>120</v>
      </c>
      <c r="S1567" s="151">
        <f t="shared" si="930"/>
        <v>120</v>
      </c>
      <c r="T1567" s="151">
        <f t="shared" si="931"/>
        <v>120</v>
      </c>
      <c r="U1567" s="151">
        <f t="shared" si="932"/>
        <v>120</v>
      </c>
      <c r="V1567" s="151">
        <f t="shared" si="933"/>
        <v>120</v>
      </c>
      <c r="W1567" s="151">
        <f t="shared" si="928"/>
        <v>120</v>
      </c>
      <c r="X1567" s="151">
        <f t="shared" si="929"/>
        <v>120</v>
      </c>
      <c r="Y1567" s="155" t="s">
        <v>2292</v>
      </c>
      <c r="Z1567" s="48" t="s">
        <v>2292</v>
      </c>
      <c r="AA1567" s="206"/>
    </row>
    <row r="1568" spans="1:27" s="29" customFormat="1" ht="37.5" x14ac:dyDescent="0.3">
      <c r="A1568" s="325">
        <v>11</v>
      </c>
      <c r="B1568" s="327" t="s">
        <v>3457</v>
      </c>
      <c r="C1568" s="206" t="s">
        <v>3264</v>
      </c>
      <c r="D1568" s="206" t="s">
        <v>3265</v>
      </c>
      <c r="E1568" s="2"/>
      <c r="F1568" s="2"/>
      <c r="G1568" s="103"/>
      <c r="H1568" s="103">
        <v>350</v>
      </c>
      <c r="I1568" s="103"/>
      <c r="J1568" s="260"/>
      <c r="K1568" s="258">
        <v>520</v>
      </c>
      <c r="L1568" s="151">
        <v>650</v>
      </c>
      <c r="M1568" s="103">
        <v>780</v>
      </c>
      <c r="N1568" s="65"/>
      <c r="O1568" s="45">
        <f t="shared" si="907"/>
        <v>0</v>
      </c>
      <c r="P1568" s="151">
        <v>650</v>
      </c>
      <c r="Q1568" s="103">
        <f t="shared" si="908"/>
        <v>650</v>
      </c>
      <c r="R1568" s="103">
        <f t="shared" si="909"/>
        <v>650</v>
      </c>
      <c r="S1568" s="151">
        <f>P1568*0.6</f>
        <v>390</v>
      </c>
      <c r="T1568" s="151">
        <f t="shared" ref="T1568:V1569" si="935">Q1568*0.6</f>
        <v>390</v>
      </c>
      <c r="U1568" s="151">
        <f t="shared" si="935"/>
        <v>390</v>
      </c>
      <c r="V1568" s="151">
        <f t="shared" si="935"/>
        <v>234</v>
      </c>
      <c r="W1568" s="151">
        <f>T1568*0.6</f>
        <v>234</v>
      </c>
      <c r="X1568" s="151">
        <f>U1568*0.6</f>
        <v>234</v>
      </c>
      <c r="Y1568" s="151">
        <f>S1568</f>
        <v>390</v>
      </c>
      <c r="Z1568" s="48" t="s">
        <v>108</v>
      </c>
      <c r="AA1568" s="206" t="s">
        <v>3268</v>
      </c>
    </row>
    <row r="1569" spans="1:27" s="29" customFormat="1" ht="37.5" x14ac:dyDescent="0.3">
      <c r="A1569" s="326"/>
      <c r="B1569" s="328"/>
      <c r="C1569" s="206" t="s">
        <v>3265</v>
      </c>
      <c r="D1569" s="206" t="s">
        <v>3266</v>
      </c>
      <c r="E1569" s="2"/>
      <c r="F1569" s="2"/>
      <c r="G1569" s="103"/>
      <c r="H1569" s="103">
        <v>200</v>
      </c>
      <c r="I1569" s="103"/>
      <c r="J1569" s="260"/>
      <c r="K1569" s="258">
        <v>312</v>
      </c>
      <c r="L1569" s="151">
        <v>390</v>
      </c>
      <c r="M1569" s="103">
        <v>468</v>
      </c>
      <c r="N1569" s="65"/>
      <c r="O1569" s="45">
        <f t="shared" ref="O1569:O1632" si="936">G1569*N1569</f>
        <v>0</v>
      </c>
      <c r="P1569" s="151">
        <v>390</v>
      </c>
      <c r="Q1569" s="103">
        <f t="shared" ref="Q1569:Q1632" si="937">P1569</f>
        <v>390</v>
      </c>
      <c r="R1569" s="103">
        <f t="shared" ref="R1569:R1632" si="938">P1569</f>
        <v>390</v>
      </c>
      <c r="S1569" s="151">
        <f t="shared" ref="S1569" si="939">P1569*0.6</f>
        <v>234</v>
      </c>
      <c r="T1569" s="151">
        <f t="shared" si="935"/>
        <v>234</v>
      </c>
      <c r="U1569" s="151">
        <f t="shared" si="935"/>
        <v>234</v>
      </c>
      <c r="V1569" s="151">
        <f t="shared" si="935"/>
        <v>140.4</v>
      </c>
      <c r="W1569" s="151">
        <f>T1569*0.6</f>
        <v>140.4</v>
      </c>
      <c r="X1569" s="151">
        <f>U1569*0.6</f>
        <v>140.4</v>
      </c>
      <c r="Y1569" s="151">
        <f>S1569</f>
        <v>234</v>
      </c>
      <c r="Z1569" s="48" t="s">
        <v>108</v>
      </c>
      <c r="AA1569" s="206" t="s">
        <v>3268</v>
      </c>
    </row>
    <row r="1570" spans="1:27" s="29" customFormat="1" ht="24" customHeight="1" x14ac:dyDescent="0.3">
      <c r="A1570" s="211">
        <v>12</v>
      </c>
      <c r="B1570" s="329" t="s">
        <v>3267</v>
      </c>
      <c r="C1570" s="330"/>
      <c r="D1570" s="331"/>
      <c r="E1570" s="2"/>
      <c r="F1570" s="2"/>
      <c r="G1570" s="103"/>
      <c r="H1570" s="103">
        <v>160</v>
      </c>
      <c r="I1570" s="103"/>
      <c r="J1570" s="260"/>
      <c r="K1570" s="258">
        <v>320</v>
      </c>
      <c r="L1570" s="151">
        <v>400</v>
      </c>
      <c r="M1570" s="103">
        <v>480</v>
      </c>
      <c r="N1570" s="65"/>
      <c r="O1570" s="45">
        <f t="shared" si="936"/>
        <v>0</v>
      </c>
      <c r="P1570" s="151">
        <v>400</v>
      </c>
      <c r="Q1570" s="103">
        <f t="shared" si="937"/>
        <v>400</v>
      </c>
      <c r="R1570" s="103">
        <f t="shared" si="938"/>
        <v>400</v>
      </c>
      <c r="S1570" s="151">
        <v>200</v>
      </c>
      <c r="T1570" s="151">
        <v>201</v>
      </c>
      <c r="U1570" s="151">
        <v>202</v>
      </c>
      <c r="V1570" s="151">
        <v>203</v>
      </c>
      <c r="W1570" s="151">
        <v>204</v>
      </c>
      <c r="X1570" s="151">
        <v>205</v>
      </c>
      <c r="Y1570" s="151">
        <f>S1570</f>
        <v>200</v>
      </c>
      <c r="Z1570" s="48" t="s">
        <v>108</v>
      </c>
      <c r="AA1570" s="206" t="s">
        <v>3268</v>
      </c>
    </row>
    <row r="1571" spans="1:27" s="29" customFormat="1" ht="24" customHeight="1" x14ac:dyDescent="0.3">
      <c r="A1571" s="213" t="s">
        <v>2116</v>
      </c>
      <c r="B1571" s="15" t="s">
        <v>2117</v>
      </c>
      <c r="C1571" s="15"/>
      <c r="D1571" s="15"/>
      <c r="E1571" s="17"/>
      <c r="F1571" s="17"/>
      <c r="G1571" s="103"/>
      <c r="H1571" s="103"/>
      <c r="I1571" s="103"/>
      <c r="J1571" s="48"/>
      <c r="K1571" s="258"/>
      <c r="L1571" s="151"/>
      <c r="M1571" s="103"/>
      <c r="N1571" s="48"/>
      <c r="O1571" s="45"/>
      <c r="P1571" s="151"/>
      <c r="Q1571" s="103">
        <f t="shared" si="937"/>
        <v>0</v>
      </c>
      <c r="R1571" s="103">
        <f t="shared" si="938"/>
        <v>0</v>
      </c>
      <c r="S1571" s="151"/>
      <c r="T1571" s="151"/>
      <c r="U1571" s="151"/>
      <c r="V1571" s="151"/>
      <c r="W1571" s="151"/>
      <c r="X1571" s="151"/>
      <c r="Y1571" s="151"/>
      <c r="Z1571" s="48"/>
      <c r="AA1571" s="206"/>
    </row>
    <row r="1572" spans="1:27" s="29" customFormat="1" ht="37.5" x14ac:dyDescent="0.3">
      <c r="A1572" s="325">
        <v>1</v>
      </c>
      <c r="B1572" s="332" t="s">
        <v>292</v>
      </c>
      <c r="C1572" s="206" t="s">
        <v>2685</v>
      </c>
      <c r="D1572" s="206" t="s">
        <v>2118</v>
      </c>
      <c r="E1572" s="2">
        <v>610</v>
      </c>
      <c r="F1572" s="2">
        <v>700</v>
      </c>
      <c r="G1572" s="103">
        <v>700</v>
      </c>
      <c r="H1572" s="103">
        <v>1000</v>
      </c>
      <c r="I1572" s="103">
        <v>1000</v>
      </c>
      <c r="J1572" s="260">
        <v>1.2</v>
      </c>
      <c r="K1572" s="258">
        <v>1040</v>
      </c>
      <c r="L1572" s="151">
        <v>1300</v>
      </c>
      <c r="M1572" s="103">
        <v>1560</v>
      </c>
      <c r="N1572" s="65">
        <v>1.2</v>
      </c>
      <c r="O1572" s="45">
        <f t="shared" si="936"/>
        <v>840</v>
      </c>
      <c r="P1572" s="151">
        <v>1300</v>
      </c>
      <c r="Q1572" s="103">
        <f t="shared" si="937"/>
        <v>1300</v>
      </c>
      <c r="R1572" s="103">
        <f t="shared" si="938"/>
        <v>1300</v>
      </c>
      <c r="S1572" s="151">
        <f>O1572</f>
        <v>840</v>
      </c>
      <c r="T1572" s="151">
        <f t="shared" ref="T1572:V1572" si="940">P1572</f>
        <v>1300</v>
      </c>
      <c r="U1572" s="151">
        <f t="shared" si="940"/>
        <v>1300</v>
      </c>
      <c r="V1572" s="151">
        <f t="shared" si="940"/>
        <v>1300</v>
      </c>
      <c r="W1572" s="151">
        <f>S1572</f>
        <v>840</v>
      </c>
      <c r="X1572" s="151">
        <f>T1572</f>
        <v>1300</v>
      </c>
      <c r="Y1572" s="151">
        <f t="shared" ref="Y1572:Y1584" si="941">S1572</f>
        <v>840</v>
      </c>
      <c r="Z1572" s="48" t="s">
        <v>3341</v>
      </c>
      <c r="AA1572" s="206" t="s">
        <v>3259</v>
      </c>
    </row>
    <row r="1573" spans="1:27" s="29" customFormat="1" ht="37.5" x14ac:dyDescent="0.3">
      <c r="A1573" s="335"/>
      <c r="B1573" s="334"/>
      <c r="C1573" s="206" t="s">
        <v>2118</v>
      </c>
      <c r="D1573" s="206" t="s">
        <v>2119</v>
      </c>
      <c r="E1573" s="2">
        <v>450</v>
      </c>
      <c r="F1573" s="2">
        <v>550</v>
      </c>
      <c r="G1573" s="103">
        <v>550</v>
      </c>
      <c r="H1573" s="103">
        <v>700</v>
      </c>
      <c r="I1573" s="103">
        <v>800</v>
      </c>
      <c r="J1573" s="260">
        <v>1</v>
      </c>
      <c r="K1573" s="258">
        <v>840</v>
      </c>
      <c r="L1573" s="151">
        <v>1050</v>
      </c>
      <c r="M1573" s="103">
        <v>1260</v>
      </c>
      <c r="N1573" s="65">
        <v>1</v>
      </c>
      <c r="O1573" s="45">
        <f t="shared" si="936"/>
        <v>550</v>
      </c>
      <c r="P1573" s="151">
        <v>1050</v>
      </c>
      <c r="Q1573" s="103">
        <f t="shared" si="937"/>
        <v>1050</v>
      </c>
      <c r="R1573" s="103">
        <f t="shared" si="938"/>
        <v>1050</v>
      </c>
      <c r="S1573" s="151">
        <f>P1573*0.6</f>
        <v>630</v>
      </c>
      <c r="T1573" s="151">
        <f t="shared" ref="T1573:V1576" si="942">Q1573*0.6</f>
        <v>630</v>
      </c>
      <c r="U1573" s="151">
        <f t="shared" si="942"/>
        <v>630</v>
      </c>
      <c r="V1573" s="151">
        <f t="shared" si="942"/>
        <v>378</v>
      </c>
      <c r="W1573" s="151">
        <f t="shared" ref="W1573:X1576" si="943">T1573*0.6</f>
        <v>378</v>
      </c>
      <c r="X1573" s="151">
        <f t="shared" si="943"/>
        <v>378</v>
      </c>
      <c r="Y1573" s="151">
        <f t="shared" si="941"/>
        <v>630</v>
      </c>
      <c r="Z1573" s="48" t="s">
        <v>3341</v>
      </c>
      <c r="AA1573" s="206" t="s">
        <v>3259</v>
      </c>
    </row>
    <row r="1574" spans="1:27" s="29" customFormat="1" ht="37.5" x14ac:dyDescent="0.3">
      <c r="A1574" s="335"/>
      <c r="B1574" s="334"/>
      <c r="C1574" s="206" t="s">
        <v>2119</v>
      </c>
      <c r="D1574" s="206" t="s">
        <v>2120</v>
      </c>
      <c r="E1574" s="2">
        <v>490</v>
      </c>
      <c r="F1574" s="2">
        <v>550</v>
      </c>
      <c r="G1574" s="103">
        <v>550</v>
      </c>
      <c r="H1574" s="103">
        <v>700</v>
      </c>
      <c r="I1574" s="103">
        <v>800</v>
      </c>
      <c r="J1574" s="260">
        <v>1</v>
      </c>
      <c r="K1574" s="258">
        <v>840</v>
      </c>
      <c r="L1574" s="151">
        <v>1050</v>
      </c>
      <c r="M1574" s="103">
        <v>1260</v>
      </c>
      <c r="N1574" s="65">
        <v>1</v>
      </c>
      <c r="O1574" s="45">
        <f t="shared" si="936"/>
        <v>550</v>
      </c>
      <c r="P1574" s="151">
        <v>1050</v>
      </c>
      <c r="Q1574" s="103">
        <f t="shared" si="937"/>
        <v>1050</v>
      </c>
      <c r="R1574" s="103">
        <f t="shared" si="938"/>
        <v>1050</v>
      </c>
      <c r="S1574" s="151">
        <f t="shared" ref="S1574:S1576" si="944">P1574*0.6</f>
        <v>630</v>
      </c>
      <c r="T1574" s="151">
        <f t="shared" si="942"/>
        <v>630</v>
      </c>
      <c r="U1574" s="151">
        <f t="shared" si="942"/>
        <v>630</v>
      </c>
      <c r="V1574" s="151">
        <f t="shared" si="942"/>
        <v>378</v>
      </c>
      <c r="W1574" s="151">
        <f t="shared" si="943"/>
        <v>378</v>
      </c>
      <c r="X1574" s="151">
        <f t="shared" si="943"/>
        <v>378</v>
      </c>
      <c r="Y1574" s="151">
        <f t="shared" si="941"/>
        <v>630</v>
      </c>
      <c r="Z1574" s="48" t="s">
        <v>3341</v>
      </c>
      <c r="AA1574" s="206" t="s">
        <v>3259</v>
      </c>
    </row>
    <row r="1575" spans="1:27" s="29" customFormat="1" ht="37.5" x14ac:dyDescent="0.3">
      <c r="A1575" s="335"/>
      <c r="B1575" s="334"/>
      <c r="C1575" s="206" t="s">
        <v>2120</v>
      </c>
      <c r="D1575" s="206" t="s">
        <v>2121</v>
      </c>
      <c r="E1575" s="2"/>
      <c r="F1575" s="2">
        <v>550</v>
      </c>
      <c r="G1575" s="103">
        <v>550</v>
      </c>
      <c r="H1575" s="103">
        <v>700</v>
      </c>
      <c r="I1575" s="103">
        <v>800</v>
      </c>
      <c r="J1575" s="260">
        <v>1</v>
      </c>
      <c r="K1575" s="258">
        <v>840</v>
      </c>
      <c r="L1575" s="151">
        <v>1050</v>
      </c>
      <c r="M1575" s="103">
        <v>1260</v>
      </c>
      <c r="N1575" s="65">
        <v>1</v>
      </c>
      <c r="O1575" s="45">
        <f t="shared" si="936"/>
        <v>550</v>
      </c>
      <c r="P1575" s="151">
        <v>1050</v>
      </c>
      <c r="Q1575" s="103">
        <f t="shared" si="937"/>
        <v>1050</v>
      </c>
      <c r="R1575" s="103">
        <f t="shared" si="938"/>
        <v>1050</v>
      </c>
      <c r="S1575" s="151">
        <f t="shared" si="944"/>
        <v>630</v>
      </c>
      <c r="T1575" s="151">
        <f t="shared" si="942"/>
        <v>630</v>
      </c>
      <c r="U1575" s="151">
        <f t="shared" si="942"/>
        <v>630</v>
      </c>
      <c r="V1575" s="151">
        <f t="shared" si="942"/>
        <v>378</v>
      </c>
      <c r="W1575" s="151">
        <f t="shared" si="943"/>
        <v>378</v>
      </c>
      <c r="X1575" s="151">
        <f t="shared" si="943"/>
        <v>378</v>
      </c>
      <c r="Y1575" s="151">
        <f t="shared" si="941"/>
        <v>630</v>
      </c>
      <c r="Z1575" s="48" t="s">
        <v>3341</v>
      </c>
      <c r="AA1575" s="206" t="s">
        <v>3259</v>
      </c>
    </row>
    <row r="1576" spans="1:27" s="29" customFormat="1" ht="37.5" x14ac:dyDescent="0.3">
      <c r="A1576" s="335"/>
      <c r="B1576" s="334"/>
      <c r="C1576" s="206" t="s">
        <v>2121</v>
      </c>
      <c r="D1576" s="206" t="s">
        <v>2122</v>
      </c>
      <c r="E1576" s="2"/>
      <c r="F1576" s="2">
        <v>570</v>
      </c>
      <c r="G1576" s="103">
        <v>570</v>
      </c>
      <c r="H1576" s="103">
        <v>1000</v>
      </c>
      <c r="I1576" s="103">
        <v>850</v>
      </c>
      <c r="J1576" s="260">
        <v>1.2</v>
      </c>
      <c r="K1576" s="258">
        <v>1000</v>
      </c>
      <c r="L1576" s="151">
        <v>1250</v>
      </c>
      <c r="M1576" s="103">
        <v>1500</v>
      </c>
      <c r="N1576" s="65">
        <v>1.2</v>
      </c>
      <c r="O1576" s="45">
        <f t="shared" si="936"/>
        <v>684</v>
      </c>
      <c r="P1576" s="151">
        <v>1250</v>
      </c>
      <c r="Q1576" s="103">
        <f t="shared" si="937"/>
        <v>1250</v>
      </c>
      <c r="R1576" s="103">
        <f t="shared" si="938"/>
        <v>1250</v>
      </c>
      <c r="S1576" s="151">
        <f t="shared" si="944"/>
        <v>750</v>
      </c>
      <c r="T1576" s="151">
        <f t="shared" si="942"/>
        <v>750</v>
      </c>
      <c r="U1576" s="151">
        <f t="shared" si="942"/>
        <v>750</v>
      </c>
      <c r="V1576" s="151">
        <f t="shared" si="942"/>
        <v>450</v>
      </c>
      <c r="W1576" s="151">
        <f t="shared" si="943"/>
        <v>450</v>
      </c>
      <c r="X1576" s="151">
        <f t="shared" si="943"/>
        <v>450</v>
      </c>
      <c r="Y1576" s="151">
        <f t="shared" si="941"/>
        <v>750</v>
      </c>
      <c r="Z1576" s="48" t="s">
        <v>3341</v>
      </c>
      <c r="AA1576" s="206" t="s">
        <v>3259</v>
      </c>
    </row>
    <row r="1577" spans="1:27" s="29" customFormat="1" ht="37.5" x14ac:dyDescent="0.3">
      <c r="A1577" s="335"/>
      <c r="B1577" s="334"/>
      <c r="C1577" s="206" t="s">
        <v>2686</v>
      </c>
      <c r="D1577" s="206" t="s">
        <v>2123</v>
      </c>
      <c r="E1577" s="2">
        <v>600</v>
      </c>
      <c r="F1577" s="2">
        <v>700</v>
      </c>
      <c r="G1577" s="103">
        <v>700</v>
      </c>
      <c r="H1577" s="103">
        <v>1000</v>
      </c>
      <c r="I1577" s="103">
        <v>1000</v>
      </c>
      <c r="J1577" s="260">
        <v>1.1499999999999999</v>
      </c>
      <c r="K1577" s="258">
        <v>1040</v>
      </c>
      <c r="L1577" s="151">
        <v>1300</v>
      </c>
      <c r="M1577" s="103">
        <v>1560</v>
      </c>
      <c r="N1577" s="65">
        <v>1.1499999999999999</v>
      </c>
      <c r="O1577" s="45">
        <f t="shared" si="936"/>
        <v>804.99999999999989</v>
      </c>
      <c r="P1577" s="151">
        <v>1300</v>
      </c>
      <c r="Q1577" s="103">
        <f t="shared" si="937"/>
        <v>1300</v>
      </c>
      <c r="R1577" s="103">
        <f t="shared" si="938"/>
        <v>1300</v>
      </c>
      <c r="S1577" s="151">
        <f>O1577</f>
        <v>804.99999999999989</v>
      </c>
      <c r="T1577" s="151">
        <f t="shared" ref="T1577:V1577" si="945">P1577</f>
        <v>1300</v>
      </c>
      <c r="U1577" s="151">
        <f t="shared" si="945"/>
        <v>1300</v>
      </c>
      <c r="V1577" s="151">
        <f t="shared" si="945"/>
        <v>1300</v>
      </c>
      <c r="W1577" s="151">
        <f>S1577</f>
        <v>804.99999999999989</v>
      </c>
      <c r="X1577" s="151">
        <f>T1577</f>
        <v>1300</v>
      </c>
      <c r="Y1577" s="151">
        <f t="shared" si="941"/>
        <v>804.99999999999989</v>
      </c>
      <c r="Z1577" s="48" t="s">
        <v>3341</v>
      </c>
      <c r="AA1577" s="206" t="s">
        <v>3259</v>
      </c>
    </row>
    <row r="1578" spans="1:27" s="29" customFormat="1" ht="37.5" x14ac:dyDescent="0.3">
      <c r="A1578" s="326"/>
      <c r="B1578" s="333"/>
      <c r="C1578" s="206" t="s">
        <v>2124</v>
      </c>
      <c r="D1578" s="206" t="s">
        <v>2125</v>
      </c>
      <c r="E1578" s="2">
        <v>400</v>
      </c>
      <c r="F1578" s="2">
        <v>500</v>
      </c>
      <c r="G1578" s="103">
        <v>500</v>
      </c>
      <c r="H1578" s="103">
        <v>700</v>
      </c>
      <c r="I1578" s="103">
        <v>700</v>
      </c>
      <c r="J1578" s="260">
        <v>1</v>
      </c>
      <c r="K1578" s="258">
        <v>720</v>
      </c>
      <c r="L1578" s="151">
        <v>900</v>
      </c>
      <c r="M1578" s="103">
        <v>1080</v>
      </c>
      <c r="N1578" s="65">
        <v>1</v>
      </c>
      <c r="O1578" s="45">
        <f t="shared" si="936"/>
        <v>500</v>
      </c>
      <c r="P1578" s="151">
        <v>900</v>
      </c>
      <c r="Q1578" s="103">
        <f t="shared" si="937"/>
        <v>900</v>
      </c>
      <c r="R1578" s="103">
        <f t="shared" si="938"/>
        <v>900</v>
      </c>
      <c r="S1578" s="151">
        <f>P1578*0.6</f>
        <v>540</v>
      </c>
      <c r="T1578" s="151">
        <f t="shared" ref="T1578:V1580" si="946">Q1578*0.6</f>
        <v>540</v>
      </c>
      <c r="U1578" s="151">
        <f t="shared" si="946"/>
        <v>540</v>
      </c>
      <c r="V1578" s="151">
        <f t="shared" si="946"/>
        <v>324</v>
      </c>
      <c r="W1578" s="151">
        <f t="shared" ref="W1578:X1580" si="947">T1578*0.6</f>
        <v>324</v>
      </c>
      <c r="X1578" s="151">
        <f t="shared" si="947"/>
        <v>324</v>
      </c>
      <c r="Y1578" s="151">
        <f t="shared" si="941"/>
        <v>540</v>
      </c>
      <c r="Z1578" s="48" t="s">
        <v>3341</v>
      </c>
      <c r="AA1578" s="206" t="s">
        <v>3259</v>
      </c>
    </row>
    <row r="1579" spans="1:27" s="29" customFormat="1" ht="29.25" customHeight="1" x14ac:dyDescent="0.3">
      <c r="A1579" s="325">
        <v>2</v>
      </c>
      <c r="B1579" s="332" t="s">
        <v>2126</v>
      </c>
      <c r="C1579" s="206" t="s">
        <v>2127</v>
      </c>
      <c r="D1579" s="206" t="s">
        <v>2128</v>
      </c>
      <c r="E1579" s="2">
        <v>300</v>
      </c>
      <c r="F1579" s="2">
        <v>300</v>
      </c>
      <c r="G1579" s="103">
        <v>300</v>
      </c>
      <c r="H1579" s="103">
        <v>600</v>
      </c>
      <c r="I1579" s="103">
        <v>400</v>
      </c>
      <c r="J1579" s="260">
        <v>1.2</v>
      </c>
      <c r="K1579" s="258">
        <v>480</v>
      </c>
      <c r="L1579" s="151">
        <v>600</v>
      </c>
      <c r="M1579" s="103">
        <v>720</v>
      </c>
      <c r="N1579" s="65">
        <v>1.2</v>
      </c>
      <c r="O1579" s="45">
        <f t="shared" si="936"/>
        <v>360</v>
      </c>
      <c r="P1579" s="151">
        <v>600</v>
      </c>
      <c r="Q1579" s="103">
        <f t="shared" si="937"/>
        <v>600</v>
      </c>
      <c r="R1579" s="103">
        <f t="shared" si="938"/>
        <v>600</v>
      </c>
      <c r="S1579" s="151">
        <f t="shared" ref="S1579:S1580" si="948">P1579*0.6</f>
        <v>360</v>
      </c>
      <c r="T1579" s="151">
        <f t="shared" si="946"/>
        <v>360</v>
      </c>
      <c r="U1579" s="151">
        <f t="shared" si="946"/>
        <v>360</v>
      </c>
      <c r="V1579" s="151">
        <f t="shared" si="946"/>
        <v>216</v>
      </c>
      <c r="W1579" s="151">
        <f t="shared" si="947"/>
        <v>216</v>
      </c>
      <c r="X1579" s="151">
        <f t="shared" si="947"/>
        <v>216</v>
      </c>
      <c r="Y1579" s="151">
        <f t="shared" si="941"/>
        <v>360</v>
      </c>
      <c r="Z1579" s="48" t="s">
        <v>3341</v>
      </c>
      <c r="AA1579" s="206" t="s">
        <v>3259</v>
      </c>
    </row>
    <row r="1580" spans="1:27" s="29" customFormat="1" ht="30.75" customHeight="1" x14ac:dyDescent="0.3">
      <c r="A1580" s="326"/>
      <c r="B1580" s="333"/>
      <c r="C1580" s="206" t="s">
        <v>2128</v>
      </c>
      <c r="D1580" s="206" t="s">
        <v>2129</v>
      </c>
      <c r="E1580" s="2">
        <v>270</v>
      </c>
      <c r="F1580" s="2">
        <v>270</v>
      </c>
      <c r="G1580" s="103">
        <v>270</v>
      </c>
      <c r="H1580" s="103">
        <v>450</v>
      </c>
      <c r="I1580" s="103">
        <v>340</v>
      </c>
      <c r="J1580" s="260">
        <v>1.1000000000000001</v>
      </c>
      <c r="K1580" s="258">
        <v>400</v>
      </c>
      <c r="L1580" s="151">
        <v>500</v>
      </c>
      <c r="M1580" s="103">
        <v>600</v>
      </c>
      <c r="N1580" s="65">
        <v>1.1000000000000001</v>
      </c>
      <c r="O1580" s="45">
        <f t="shared" si="936"/>
        <v>297</v>
      </c>
      <c r="P1580" s="151">
        <v>500</v>
      </c>
      <c r="Q1580" s="103">
        <f t="shared" si="937"/>
        <v>500</v>
      </c>
      <c r="R1580" s="103">
        <f t="shared" si="938"/>
        <v>500</v>
      </c>
      <c r="S1580" s="151">
        <f t="shared" si="948"/>
        <v>300</v>
      </c>
      <c r="T1580" s="151">
        <f t="shared" si="946"/>
        <v>300</v>
      </c>
      <c r="U1580" s="151">
        <f t="shared" si="946"/>
        <v>300</v>
      </c>
      <c r="V1580" s="151">
        <f t="shared" si="946"/>
        <v>180</v>
      </c>
      <c r="W1580" s="151">
        <f t="shared" si="947"/>
        <v>180</v>
      </c>
      <c r="X1580" s="151">
        <f t="shared" si="947"/>
        <v>180</v>
      </c>
      <c r="Y1580" s="151">
        <f t="shared" si="941"/>
        <v>300</v>
      </c>
      <c r="Z1580" s="48" t="s">
        <v>3341</v>
      </c>
      <c r="AA1580" s="206" t="s">
        <v>3259</v>
      </c>
    </row>
    <row r="1581" spans="1:27" s="29" customFormat="1" x14ac:dyDescent="0.3">
      <c r="A1581" s="211">
        <v>3</v>
      </c>
      <c r="B1581" s="329" t="s">
        <v>2130</v>
      </c>
      <c r="C1581" s="330"/>
      <c r="D1581" s="331"/>
      <c r="E1581" s="2">
        <v>250</v>
      </c>
      <c r="F1581" s="2">
        <v>250</v>
      </c>
      <c r="G1581" s="103">
        <v>250</v>
      </c>
      <c r="H1581" s="103"/>
      <c r="I1581" s="103">
        <v>270</v>
      </c>
      <c r="J1581" s="260">
        <v>1.2</v>
      </c>
      <c r="K1581" s="258"/>
      <c r="L1581" s="151"/>
      <c r="M1581" s="103"/>
      <c r="N1581" s="65">
        <v>1.2</v>
      </c>
      <c r="O1581" s="45">
        <f t="shared" si="936"/>
        <v>300</v>
      </c>
      <c r="P1581" s="151">
        <v>300</v>
      </c>
      <c r="Q1581" s="103">
        <f t="shared" si="937"/>
        <v>300</v>
      </c>
      <c r="R1581" s="103">
        <f t="shared" si="938"/>
        <v>300</v>
      </c>
      <c r="S1581" s="151">
        <f>O1581</f>
        <v>300</v>
      </c>
      <c r="T1581" s="151">
        <f t="shared" ref="T1581:V1584" si="949">P1581</f>
        <v>300</v>
      </c>
      <c r="U1581" s="151">
        <f t="shared" si="949"/>
        <v>300</v>
      </c>
      <c r="V1581" s="151">
        <f t="shared" si="949"/>
        <v>300</v>
      </c>
      <c r="W1581" s="151">
        <f t="shared" ref="W1581:X1584" si="950">S1581</f>
        <v>300</v>
      </c>
      <c r="X1581" s="151">
        <f t="shared" si="950"/>
        <v>300</v>
      </c>
      <c r="Y1581" s="151">
        <f t="shared" si="941"/>
        <v>300</v>
      </c>
      <c r="Z1581" s="48" t="s">
        <v>3341</v>
      </c>
      <c r="AA1581" s="206"/>
    </row>
    <row r="1582" spans="1:27" s="29" customFormat="1" ht="40.5" customHeight="1" x14ac:dyDescent="0.3">
      <c r="A1582" s="211">
        <v>4</v>
      </c>
      <c r="B1582" s="206" t="s">
        <v>2131</v>
      </c>
      <c r="C1582" s="206" t="s">
        <v>2132</v>
      </c>
      <c r="D1582" s="206" t="s">
        <v>2133</v>
      </c>
      <c r="E1582" s="2">
        <v>140</v>
      </c>
      <c r="F1582" s="2">
        <v>140</v>
      </c>
      <c r="G1582" s="103">
        <v>140</v>
      </c>
      <c r="H1582" s="103"/>
      <c r="I1582" s="103">
        <v>200</v>
      </c>
      <c r="J1582" s="260">
        <v>1.3</v>
      </c>
      <c r="K1582" s="258">
        <v>208</v>
      </c>
      <c r="L1582" s="151">
        <v>260</v>
      </c>
      <c r="M1582" s="103">
        <v>312</v>
      </c>
      <c r="N1582" s="65">
        <v>1.3</v>
      </c>
      <c r="O1582" s="45">
        <f t="shared" si="936"/>
        <v>182</v>
      </c>
      <c r="P1582" s="151">
        <v>260</v>
      </c>
      <c r="Q1582" s="103">
        <f t="shared" si="937"/>
        <v>260</v>
      </c>
      <c r="R1582" s="103">
        <f t="shared" si="938"/>
        <v>260</v>
      </c>
      <c r="S1582" s="151">
        <f t="shared" ref="S1582:S1584" si="951">O1582</f>
        <v>182</v>
      </c>
      <c r="T1582" s="151">
        <f t="shared" si="949"/>
        <v>260</v>
      </c>
      <c r="U1582" s="151">
        <f t="shared" si="949"/>
        <v>260</v>
      </c>
      <c r="V1582" s="151">
        <f t="shared" si="949"/>
        <v>260</v>
      </c>
      <c r="W1582" s="151">
        <f t="shared" si="950"/>
        <v>182</v>
      </c>
      <c r="X1582" s="151">
        <f t="shared" si="950"/>
        <v>260</v>
      </c>
      <c r="Y1582" s="151">
        <f t="shared" si="941"/>
        <v>182</v>
      </c>
      <c r="Z1582" s="48" t="s">
        <v>3341</v>
      </c>
      <c r="AA1582" s="206"/>
    </row>
    <row r="1583" spans="1:27" s="29" customFormat="1" x14ac:dyDescent="0.3">
      <c r="A1583" s="211">
        <v>5</v>
      </c>
      <c r="B1583" s="206" t="s">
        <v>2134</v>
      </c>
      <c r="C1583" s="206" t="s">
        <v>2135</v>
      </c>
      <c r="D1583" s="206" t="s">
        <v>2136</v>
      </c>
      <c r="E1583" s="2"/>
      <c r="F1583" s="2">
        <v>140</v>
      </c>
      <c r="G1583" s="103">
        <v>140</v>
      </c>
      <c r="H1583" s="103"/>
      <c r="I1583" s="103">
        <v>200</v>
      </c>
      <c r="J1583" s="260">
        <v>1.3</v>
      </c>
      <c r="K1583" s="258">
        <v>208</v>
      </c>
      <c r="L1583" s="151">
        <v>260</v>
      </c>
      <c r="M1583" s="103">
        <v>312</v>
      </c>
      <c r="N1583" s="65">
        <v>1.3</v>
      </c>
      <c r="O1583" s="45">
        <f t="shared" si="936"/>
        <v>182</v>
      </c>
      <c r="P1583" s="151">
        <v>260</v>
      </c>
      <c r="Q1583" s="103">
        <f t="shared" si="937"/>
        <v>260</v>
      </c>
      <c r="R1583" s="103">
        <f t="shared" si="938"/>
        <v>260</v>
      </c>
      <c r="S1583" s="151">
        <f t="shared" si="951"/>
        <v>182</v>
      </c>
      <c r="T1583" s="151">
        <f t="shared" si="949"/>
        <v>260</v>
      </c>
      <c r="U1583" s="151">
        <f t="shared" si="949"/>
        <v>260</v>
      </c>
      <c r="V1583" s="151">
        <f t="shared" si="949"/>
        <v>260</v>
      </c>
      <c r="W1583" s="151">
        <f t="shared" si="950"/>
        <v>182</v>
      </c>
      <c r="X1583" s="151">
        <f t="shared" si="950"/>
        <v>260</v>
      </c>
      <c r="Y1583" s="151">
        <f t="shared" si="941"/>
        <v>182</v>
      </c>
      <c r="Z1583" s="48" t="s">
        <v>3341</v>
      </c>
      <c r="AA1583" s="206"/>
    </row>
    <row r="1584" spans="1:27" s="29" customFormat="1" ht="22.5" customHeight="1" x14ac:dyDescent="0.3">
      <c r="A1584" s="211">
        <v>6</v>
      </c>
      <c r="B1584" s="329" t="s">
        <v>41</v>
      </c>
      <c r="C1584" s="330"/>
      <c r="D1584" s="331"/>
      <c r="E1584" s="2">
        <v>100</v>
      </c>
      <c r="F1584" s="2">
        <v>100</v>
      </c>
      <c r="G1584" s="103">
        <v>100</v>
      </c>
      <c r="H1584" s="103"/>
      <c r="I1584" s="103">
        <v>160</v>
      </c>
      <c r="J1584" s="260">
        <v>1.2</v>
      </c>
      <c r="K1584" s="258"/>
      <c r="L1584" s="151"/>
      <c r="M1584" s="103"/>
      <c r="N1584" s="65">
        <v>1.2</v>
      </c>
      <c r="O1584" s="45">
        <f t="shared" si="936"/>
        <v>120</v>
      </c>
      <c r="P1584" s="151">
        <v>120</v>
      </c>
      <c r="Q1584" s="103">
        <f t="shared" si="937"/>
        <v>120</v>
      </c>
      <c r="R1584" s="103">
        <f t="shared" si="938"/>
        <v>120</v>
      </c>
      <c r="S1584" s="151">
        <f t="shared" si="951"/>
        <v>120</v>
      </c>
      <c r="T1584" s="151">
        <f t="shared" si="949"/>
        <v>120</v>
      </c>
      <c r="U1584" s="151">
        <f t="shared" si="949"/>
        <v>120</v>
      </c>
      <c r="V1584" s="151">
        <f t="shared" si="949"/>
        <v>120</v>
      </c>
      <c r="W1584" s="151">
        <f t="shared" si="950"/>
        <v>120</v>
      </c>
      <c r="X1584" s="151">
        <f t="shared" si="950"/>
        <v>120</v>
      </c>
      <c r="Y1584" s="151">
        <f t="shared" si="941"/>
        <v>120</v>
      </c>
      <c r="Z1584" s="48" t="s">
        <v>3341</v>
      </c>
      <c r="AA1584" s="206"/>
    </row>
    <row r="1585" spans="1:27" s="29" customFormat="1" ht="37.5" x14ac:dyDescent="0.3">
      <c r="A1585" s="213" t="s">
        <v>2137</v>
      </c>
      <c r="B1585" s="15" t="s">
        <v>2138</v>
      </c>
      <c r="C1585" s="15"/>
      <c r="D1585" s="15"/>
      <c r="E1585" s="16"/>
      <c r="F1585" s="130"/>
      <c r="G1585" s="103"/>
      <c r="H1585" s="103"/>
      <c r="I1585" s="103"/>
      <c r="J1585" s="317"/>
      <c r="K1585" s="258"/>
      <c r="L1585" s="151"/>
      <c r="M1585" s="103"/>
      <c r="N1585" s="317"/>
      <c r="O1585" s="45"/>
      <c r="P1585" s="151"/>
      <c r="Q1585" s="103"/>
      <c r="R1585" s="103"/>
      <c r="S1585" s="151"/>
      <c r="T1585" s="151"/>
      <c r="U1585" s="151"/>
      <c r="V1585" s="151"/>
      <c r="W1585" s="151"/>
      <c r="X1585" s="151"/>
      <c r="Y1585" s="151"/>
      <c r="Z1585" s="48"/>
      <c r="AA1585" s="39"/>
    </row>
    <row r="1586" spans="1:27" s="29" customFormat="1" ht="37.5" x14ac:dyDescent="0.3">
      <c r="A1586" s="325">
        <v>1</v>
      </c>
      <c r="B1586" s="332" t="s">
        <v>2058</v>
      </c>
      <c r="C1586" s="206" t="s">
        <v>2139</v>
      </c>
      <c r="D1586" s="206" t="s">
        <v>2140</v>
      </c>
      <c r="E1586" s="2">
        <v>360</v>
      </c>
      <c r="F1586" s="2">
        <v>700</v>
      </c>
      <c r="G1586" s="103">
        <v>500</v>
      </c>
      <c r="H1586" s="103"/>
      <c r="I1586" s="318">
        <v>1400</v>
      </c>
      <c r="J1586" s="260">
        <v>1</v>
      </c>
      <c r="K1586" s="258"/>
      <c r="L1586" s="151"/>
      <c r="M1586" s="103"/>
      <c r="N1586" s="65">
        <v>1</v>
      </c>
      <c r="O1586" s="45">
        <f t="shared" si="936"/>
        <v>500</v>
      </c>
      <c r="P1586" s="151">
        <f t="shared" ref="P1586:P1590" si="952">G1586</f>
        <v>500</v>
      </c>
      <c r="Q1586" s="103">
        <f t="shared" si="937"/>
        <v>500</v>
      </c>
      <c r="R1586" s="103">
        <f t="shared" si="938"/>
        <v>500</v>
      </c>
      <c r="S1586" s="151">
        <f>O1586</f>
        <v>500</v>
      </c>
      <c r="T1586" s="151">
        <f t="shared" ref="T1586:V1591" si="953">P1586</f>
        <v>500</v>
      </c>
      <c r="U1586" s="151">
        <f t="shared" si="953"/>
        <v>500</v>
      </c>
      <c r="V1586" s="151">
        <f t="shared" si="953"/>
        <v>500</v>
      </c>
      <c r="W1586" s="151">
        <f t="shared" ref="W1586:X1591" si="954">S1586</f>
        <v>500</v>
      </c>
      <c r="X1586" s="151">
        <f t="shared" si="954"/>
        <v>500</v>
      </c>
      <c r="Y1586" s="155" t="s">
        <v>2292</v>
      </c>
      <c r="Z1586" s="48" t="s">
        <v>2292</v>
      </c>
      <c r="AA1586" s="206"/>
    </row>
    <row r="1587" spans="1:27" s="29" customFormat="1" ht="22.5" customHeight="1" x14ac:dyDescent="0.3">
      <c r="A1587" s="326"/>
      <c r="B1587" s="333"/>
      <c r="C1587" s="206" t="s">
        <v>2141</v>
      </c>
      <c r="D1587" s="206" t="s">
        <v>2142</v>
      </c>
      <c r="E1587" s="2">
        <v>200</v>
      </c>
      <c r="F1587" s="2">
        <v>400</v>
      </c>
      <c r="G1587" s="103">
        <v>300</v>
      </c>
      <c r="H1587" s="103"/>
      <c r="I1587" s="318">
        <v>600</v>
      </c>
      <c r="J1587" s="260">
        <v>1</v>
      </c>
      <c r="K1587" s="258"/>
      <c r="L1587" s="151"/>
      <c r="M1587" s="103"/>
      <c r="N1587" s="65">
        <v>1</v>
      </c>
      <c r="O1587" s="45">
        <f t="shared" si="936"/>
        <v>300</v>
      </c>
      <c r="P1587" s="151">
        <f t="shared" si="952"/>
        <v>300</v>
      </c>
      <c r="Q1587" s="103">
        <f t="shared" si="937"/>
        <v>300</v>
      </c>
      <c r="R1587" s="103">
        <f t="shared" si="938"/>
        <v>300</v>
      </c>
      <c r="S1587" s="151">
        <f t="shared" ref="S1587:S1591" si="955">O1587</f>
        <v>300</v>
      </c>
      <c r="T1587" s="151">
        <f t="shared" si="953"/>
        <v>300</v>
      </c>
      <c r="U1587" s="151">
        <f t="shared" si="953"/>
        <v>300</v>
      </c>
      <c r="V1587" s="151">
        <f t="shared" si="953"/>
        <v>300</v>
      </c>
      <c r="W1587" s="151">
        <f t="shared" si="954"/>
        <v>300</v>
      </c>
      <c r="X1587" s="151">
        <f t="shared" si="954"/>
        <v>300</v>
      </c>
      <c r="Y1587" s="155" t="s">
        <v>2292</v>
      </c>
      <c r="Z1587" s="48" t="s">
        <v>2292</v>
      </c>
      <c r="AA1587" s="206"/>
    </row>
    <row r="1588" spans="1:27" s="29" customFormat="1" ht="37.5" x14ac:dyDescent="0.3">
      <c r="A1588" s="325">
        <v>2</v>
      </c>
      <c r="B1588" s="332" t="s">
        <v>2143</v>
      </c>
      <c r="C1588" s="206" t="s">
        <v>2144</v>
      </c>
      <c r="D1588" s="206" t="s">
        <v>2687</v>
      </c>
      <c r="E1588" s="2">
        <v>300</v>
      </c>
      <c r="F1588" s="2">
        <v>550</v>
      </c>
      <c r="G1588" s="103">
        <v>400</v>
      </c>
      <c r="H1588" s="103"/>
      <c r="I1588" s="318">
        <v>800</v>
      </c>
      <c r="J1588" s="260">
        <v>1</v>
      </c>
      <c r="K1588" s="258"/>
      <c r="L1588" s="151"/>
      <c r="M1588" s="103"/>
      <c r="N1588" s="65">
        <v>1</v>
      </c>
      <c r="O1588" s="45">
        <f t="shared" si="936"/>
        <v>400</v>
      </c>
      <c r="P1588" s="151">
        <f t="shared" si="952"/>
        <v>400</v>
      </c>
      <c r="Q1588" s="103">
        <f t="shared" si="937"/>
        <v>400</v>
      </c>
      <c r="R1588" s="103">
        <f t="shared" si="938"/>
        <v>400</v>
      </c>
      <c r="S1588" s="151">
        <f t="shared" si="955"/>
        <v>400</v>
      </c>
      <c r="T1588" s="151">
        <f t="shared" si="953"/>
        <v>400</v>
      </c>
      <c r="U1588" s="151">
        <f t="shared" si="953"/>
        <v>400</v>
      </c>
      <c r="V1588" s="151">
        <f t="shared" si="953"/>
        <v>400</v>
      </c>
      <c r="W1588" s="151">
        <f t="shared" si="954"/>
        <v>400</v>
      </c>
      <c r="X1588" s="151">
        <f t="shared" si="954"/>
        <v>400</v>
      </c>
      <c r="Y1588" s="155" t="s">
        <v>2292</v>
      </c>
      <c r="Z1588" s="48" t="s">
        <v>2292</v>
      </c>
      <c r="AA1588" s="206"/>
    </row>
    <row r="1589" spans="1:27" s="29" customFormat="1" ht="22.5" customHeight="1" x14ac:dyDescent="0.3">
      <c r="A1589" s="326"/>
      <c r="B1589" s="333"/>
      <c r="C1589" s="206" t="s">
        <v>2145</v>
      </c>
      <c r="D1589" s="206"/>
      <c r="E1589" s="2">
        <v>190</v>
      </c>
      <c r="F1589" s="2">
        <v>250</v>
      </c>
      <c r="G1589" s="103">
        <v>250</v>
      </c>
      <c r="H1589" s="103"/>
      <c r="I1589" s="318">
        <v>400</v>
      </c>
      <c r="J1589" s="260">
        <v>1</v>
      </c>
      <c r="K1589" s="258"/>
      <c r="L1589" s="151"/>
      <c r="M1589" s="103"/>
      <c r="N1589" s="65">
        <v>1</v>
      </c>
      <c r="O1589" s="45">
        <f t="shared" si="936"/>
        <v>250</v>
      </c>
      <c r="P1589" s="151">
        <f t="shared" si="952"/>
        <v>250</v>
      </c>
      <c r="Q1589" s="103">
        <f t="shared" si="937"/>
        <v>250</v>
      </c>
      <c r="R1589" s="103">
        <f t="shared" si="938"/>
        <v>250</v>
      </c>
      <c r="S1589" s="151">
        <f t="shared" si="955"/>
        <v>250</v>
      </c>
      <c r="T1589" s="151">
        <f t="shared" si="953"/>
        <v>250</v>
      </c>
      <c r="U1589" s="151">
        <f t="shared" si="953"/>
        <v>250</v>
      </c>
      <c r="V1589" s="151">
        <f t="shared" si="953"/>
        <v>250</v>
      </c>
      <c r="W1589" s="151">
        <f t="shared" si="954"/>
        <v>250</v>
      </c>
      <c r="X1589" s="151">
        <f t="shared" si="954"/>
        <v>250</v>
      </c>
      <c r="Y1589" s="155" t="s">
        <v>2292</v>
      </c>
      <c r="Z1589" s="48" t="s">
        <v>2292</v>
      </c>
      <c r="AA1589" s="206"/>
    </row>
    <row r="1590" spans="1:27" s="29" customFormat="1" x14ac:dyDescent="0.3">
      <c r="A1590" s="211">
        <v>3</v>
      </c>
      <c r="B1590" s="206" t="s">
        <v>2146</v>
      </c>
      <c r="C1590" s="206" t="s">
        <v>2140</v>
      </c>
      <c r="D1590" s="206" t="s">
        <v>2147</v>
      </c>
      <c r="E1590" s="2">
        <v>190</v>
      </c>
      <c r="F1590" s="2">
        <v>250</v>
      </c>
      <c r="G1590" s="103">
        <v>300</v>
      </c>
      <c r="H1590" s="103"/>
      <c r="I1590" s="318">
        <v>700</v>
      </c>
      <c r="J1590" s="260">
        <v>1</v>
      </c>
      <c r="K1590" s="258"/>
      <c r="L1590" s="151"/>
      <c r="M1590" s="103"/>
      <c r="N1590" s="65">
        <v>1</v>
      </c>
      <c r="O1590" s="45">
        <f t="shared" si="936"/>
        <v>300</v>
      </c>
      <c r="P1590" s="151">
        <f t="shared" si="952"/>
        <v>300</v>
      </c>
      <c r="Q1590" s="103">
        <f t="shared" si="937"/>
        <v>300</v>
      </c>
      <c r="R1590" s="103">
        <f t="shared" si="938"/>
        <v>300</v>
      </c>
      <c r="S1590" s="151">
        <f t="shared" si="955"/>
        <v>300</v>
      </c>
      <c r="T1590" s="151">
        <f t="shared" si="953"/>
        <v>300</v>
      </c>
      <c r="U1590" s="151">
        <f t="shared" si="953"/>
        <v>300</v>
      </c>
      <c r="V1590" s="151">
        <f t="shared" si="953"/>
        <v>300</v>
      </c>
      <c r="W1590" s="151">
        <f t="shared" si="954"/>
        <v>300</v>
      </c>
      <c r="X1590" s="151">
        <f t="shared" si="954"/>
        <v>300</v>
      </c>
      <c r="Y1590" s="155" t="s">
        <v>2292</v>
      </c>
      <c r="Z1590" s="48" t="s">
        <v>2292</v>
      </c>
      <c r="AA1590" s="206"/>
    </row>
    <row r="1591" spans="1:27" s="29" customFormat="1" ht="37.5" x14ac:dyDescent="0.3">
      <c r="A1591" s="325">
        <v>4</v>
      </c>
      <c r="B1591" s="392" t="s">
        <v>2148</v>
      </c>
      <c r="C1591" s="206" t="s">
        <v>2139</v>
      </c>
      <c r="D1591" s="206" t="s">
        <v>2149</v>
      </c>
      <c r="E1591" s="2">
        <v>180</v>
      </c>
      <c r="F1591" s="2">
        <v>250</v>
      </c>
      <c r="G1591" s="103">
        <v>350</v>
      </c>
      <c r="H1591" s="103"/>
      <c r="I1591" s="318">
        <v>700</v>
      </c>
      <c r="J1591" s="260">
        <v>1</v>
      </c>
      <c r="K1591" s="258"/>
      <c r="L1591" s="151"/>
      <c r="M1591" s="103"/>
      <c r="N1591" s="65">
        <v>1</v>
      </c>
      <c r="O1591" s="45">
        <f t="shared" si="936"/>
        <v>350</v>
      </c>
      <c r="P1591" s="151">
        <f>P1592-G1592+G1591</f>
        <v>550</v>
      </c>
      <c r="Q1591" s="103">
        <f t="shared" si="937"/>
        <v>550</v>
      </c>
      <c r="R1591" s="103">
        <f t="shared" si="938"/>
        <v>550</v>
      </c>
      <c r="S1591" s="151">
        <f t="shared" si="955"/>
        <v>350</v>
      </c>
      <c r="T1591" s="151">
        <f t="shared" si="953"/>
        <v>550</v>
      </c>
      <c r="U1591" s="151">
        <f t="shared" si="953"/>
        <v>550</v>
      </c>
      <c r="V1591" s="151">
        <f t="shared" si="953"/>
        <v>550</v>
      </c>
      <c r="W1591" s="151">
        <f t="shared" si="954"/>
        <v>350</v>
      </c>
      <c r="X1591" s="151">
        <f t="shared" si="954"/>
        <v>550</v>
      </c>
      <c r="Y1591" s="155" t="s">
        <v>2292</v>
      </c>
      <c r="Z1591" s="48" t="s">
        <v>2292</v>
      </c>
      <c r="AA1591" s="206"/>
    </row>
    <row r="1592" spans="1:27" s="29" customFormat="1" ht="37.5" x14ac:dyDescent="0.3">
      <c r="A1592" s="335"/>
      <c r="B1592" s="393"/>
      <c r="C1592" s="206" t="s">
        <v>2149</v>
      </c>
      <c r="D1592" s="206" t="s">
        <v>3257</v>
      </c>
      <c r="E1592" s="2">
        <v>190</v>
      </c>
      <c r="F1592" s="2">
        <v>200</v>
      </c>
      <c r="G1592" s="103">
        <v>200</v>
      </c>
      <c r="H1592" s="103">
        <v>300</v>
      </c>
      <c r="I1592" s="318">
        <v>300</v>
      </c>
      <c r="J1592" s="260">
        <v>1</v>
      </c>
      <c r="K1592" s="258">
        <v>320</v>
      </c>
      <c r="L1592" s="151">
        <v>400</v>
      </c>
      <c r="M1592" s="103">
        <v>480</v>
      </c>
      <c r="N1592" s="65">
        <v>1</v>
      </c>
      <c r="O1592" s="45">
        <f t="shared" si="936"/>
        <v>200</v>
      </c>
      <c r="P1592" s="151">
        <v>400</v>
      </c>
      <c r="Q1592" s="103">
        <f t="shared" si="937"/>
        <v>400</v>
      </c>
      <c r="R1592" s="103">
        <f t="shared" si="938"/>
        <v>400</v>
      </c>
      <c r="S1592" s="151">
        <v>300</v>
      </c>
      <c r="T1592" s="151">
        <v>301</v>
      </c>
      <c r="U1592" s="151">
        <v>302</v>
      </c>
      <c r="V1592" s="151">
        <v>303</v>
      </c>
      <c r="W1592" s="151">
        <v>304</v>
      </c>
      <c r="X1592" s="151">
        <v>305</v>
      </c>
      <c r="Y1592" s="151">
        <f>S1592</f>
        <v>300</v>
      </c>
      <c r="Z1592" s="103" t="s">
        <v>3353</v>
      </c>
      <c r="AA1592" s="206" t="s">
        <v>3258</v>
      </c>
    </row>
    <row r="1593" spans="1:27" s="29" customFormat="1" ht="37.5" x14ac:dyDescent="0.3">
      <c r="A1593" s="326"/>
      <c r="B1593" s="394"/>
      <c r="C1593" s="206" t="s">
        <v>3257</v>
      </c>
      <c r="D1593" s="206" t="s">
        <v>1081</v>
      </c>
      <c r="E1593" s="2"/>
      <c r="F1593" s="2"/>
      <c r="G1593" s="103">
        <v>200</v>
      </c>
      <c r="H1593" s="103">
        <v>300</v>
      </c>
      <c r="I1593" s="318"/>
      <c r="J1593" s="260">
        <v>1</v>
      </c>
      <c r="K1593" s="258">
        <v>320</v>
      </c>
      <c r="L1593" s="151">
        <v>400</v>
      </c>
      <c r="M1593" s="103">
        <v>480</v>
      </c>
      <c r="N1593" s="65">
        <v>1</v>
      </c>
      <c r="O1593" s="45">
        <f t="shared" si="936"/>
        <v>200</v>
      </c>
      <c r="P1593" s="151">
        <v>400</v>
      </c>
      <c r="Q1593" s="103">
        <f t="shared" si="937"/>
        <v>400</v>
      </c>
      <c r="R1593" s="103">
        <f t="shared" si="938"/>
        <v>400</v>
      </c>
      <c r="S1593" s="151">
        <f t="shared" ref="S1593" si="956">P1593*0.6</f>
        <v>240</v>
      </c>
      <c r="T1593" s="151">
        <f t="shared" ref="T1593" si="957">Q1593*0.6</f>
        <v>240</v>
      </c>
      <c r="U1593" s="151">
        <f t="shared" ref="U1593" si="958">R1593*0.6</f>
        <v>240</v>
      </c>
      <c r="V1593" s="151">
        <f t="shared" ref="V1593" si="959">S1593*0.6</f>
        <v>144</v>
      </c>
      <c r="W1593" s="151">
        <f>T1593*0.6</f>
        <v>144</v>
      </c>
      <c r="X1593" s="151">
        <f>U1593*0.6</f>
        <v>144</v>
      </c>
      <c r="Y1593" s="151">
        <f>S1593</f>
        <v>240</v>
      </c>
      <c r="Z1593" s="103" t="s">
        <v>3353</v>
      </c>
      <c r="AA1593" s="206" t="s">
        <v>3258</v>
      </c>
    </row>
    <row r="1594" spans="1:27" s="29" customFormat="1" ht="23.25" customHeight="1" x14ac:dyDescent="0.3">
      <c r="A1594" s="211">
        <v>5</v>
      </c>
      <c r="B1594" s="329" t="s">
        <v>2150</v>
      </c>
      <c r="C1594" s="330"/>
      <c r="D1594" s="331"/>
      <c r="E1594" s="2">
        <v>70</v>
      </c>
      <c r="F1594" s="2">
        <v>140</v>
      </c>
      <c r="G1594" s="103">
        <v>70</v>
      </c>
      <c r="H1594" s="103"/>
      <c r="I1594" s="318">
        <v>200</v>
      </c>
      <c r="J1594" s="260">
        <v>1</v>
      </c>
      <c r="K1594" s="258">
        <v>208</v>
      </c>
      <c r="L1594" s="151">
        <v>260</v>
      </c>
      <c r="M1594" s="103">
        <v>312</v>
      </c>
      <c r="N1594" s="65">
        <v>1</v>
      </c>
      <c r="O1594" s="45">
        <f t="shared" si="936"/>
        <v>70</v>
      </c>
      <c r="P1594" s="151">
        <v>260</v>
      </c>
      <c r="Q1594" s="103">
        <f t="shared" si="937"/>
        <v>260</v>
      </c>
      <c r="R1594" s="103">
        <f t="shared" si="938"/>
        <v>260</v>
      </c>
      <c r="S1594" s="151">
        <v>100</v>
      </c>
      <c r="T1594" s="151">
        <v>101</v>
      </c>
      <c r="U1594" s="151">
        <v>102</v>
      </c>
      <c r="V1594" s="151">
        <v>103</v>
      </c>
      <c r="W1594" s="151">
        <v>104</v>
      </c>
      <c r="X1594" s="151">
        <v>105</v>
      </c>
      <c r="Y1594" s="151">
        <v>106</v>
      </c>
      <c r="Z1594" s="48" t="s">
        <v>3341</v>
      </c>
      <c r="AA1594" s="206"/>
    </row>
    <row r="1595" spans="1:27" s="29" customFormat="1" ht="37.5" x14ac:dyDescent="0.3">
      <c r="A1595" s="213" t="s">
        <v>2151</v>
      </c>
      <c r="B1595" s="15" t="s">
        <v>2152</v>
      </c>
      <c r="C1595" s="15"/>
      <c r="D1595" s="15"/>
      <c r="E1595" s="17"/>
      <c r="F1595" s="17"/>
      <c r="G1595" s="103"/>
      <c r="H1595" s="103"/>
      <c r="I1595" s="103"/>
      <c r="J1595" s="317"/>
      <c r="K1595" s="258"/>
      <c r="L1595" s="151"/>
      <c r="M1595" s="103"/>
      <c r="N1595" s="317"/>
      <c r="O1595" s="45"/>
      <c r="P1595" s="151"/>
      <c r="Q1595" s="103"/>
      <c r="R1595" s="103"/>
      <c r="S1595" s="151"/>
      <c r="T1595" s="151"/>
      <c r="U1595" s="151"/>
      <c r="V1595" s="151"/>
      <c r="W1595" s="151"/>
      <c r="X1595" s="151"/>
      <c r="Y1595" s="151"/>
      <c r="Z1595" s="48"/>
      <c r="AA1595" s="206"/>
    </row>
    <row r="1596" spans="1:27" s="29" customFormat="1" ht="37.5" x14ac:dyDescent="0.3">
      <c r="A1596" s="325">
        <v>1</v>
      </c>
      <c r="B1596" s="332" t="s">
        <v>292</v>
      </c>
      <c r="C1596" s="206" t="s">
        <v>2153</v>
      </c>
      <c r="D1596" s="206" t="s">
        <v>2154</v>
      </c>
      <c r="E1596" s="2">
        <v>750</v>
      </c>
      <c r="F1596" s="2">
        <v>900</v>
      </c>
      <c r="G1596" s="103">
        <v>900</v>
      </c>
      <c r="H1596" s="103">
        <v>1000</v>
      </c>
      <c r="I1596" s="103">
        <v>1300</v>
      </c>
      <c r="J1596" s="260">
        <v>1</v>
      </c>
      <c r="K1596" s="258">
        <v>1360</v>
      </c>
      <c r="L1596" s="151">
        <v>1700</v>
      </c>
      <c r="M1596" s="103">
        <v>2040</v>
      </c>
      <c r="N1596" s="65">
        <v>1</v>
      </c>
      <c r="O1596" s="45">
        <f t="shared" si="936"/>
        <v>900</v>
      </c>
      <c r="P1596" s="151">
        <v>1700</v>
      </c>
      <c r="Q1596" s="103">
        <f t="shared" si="937"/>
        <v>1700</v>
      </c>
      <c r="R1596" s="103">
        <f t="shared" si="938"/>
        <v>1700</v>
      </c>
      <c r="S1596" s="151">
        <f>P1596*0.6</f>
        <v>1020</v>
      </c>
      <c r="T1596" s="151">
        <f t="shared" ref="T1596:V1604" si="960">Q1596*0.6</f>
        <v>1020</v>
      </c>
      <c r="U1596" s="151">
        <f t="shared" si="960"/>
        <v>1020</v>
      </c>
      <c r="V1596" s="151">
        <f t="shared" si="960"/>
        <v>612</v>
      </c>
      <c r="W1596" s="151">
        <f t="shared" ref="W1596:W1604" si="961">T1596*0.6</f>
        <v>612</v>
      </c>
      <c r="X1596" s="151">
        <f t="shared" ref="X1596:X1604" si="962">U1596*0.6</f>
        <v>612</v>
      </c>
      <c r="Y1596" s="151">
        <f>S1596</f>
        <v>1020</v>
      </c>
      <c r="Z1596" s="103" t="s">
        <v>3357</v>
      </c>
      <c r="AA1596" s="206" t="s">
        <v>3270</v>
      </c>
    </row>
    <row r="1597" spans="1:27" s="29" customFormat="1" ht="56.25" x14ac:dyDescent="0.3">
      <c r="A1597" s="335"/>
      <c r="B1597" s="334"/>
      <c r="C1597" s="206" t="s">
        <v>2153</v>
      </c>
      <c r="D1597" s="206" t="s">
        <v>3272</v>
      </c>
      <c r="E1597" s="2">
        <v>600</v>
      </c>
      <c r="F1597" s="2">
        <v>700</v>
      </c>
      <c r="G1597" s="103">
        <v>700</v>
      </c>
      <c r="H1597" s="103">
        <v>900</v>
      </c>
      <c r="I1597" s="103">
        <v>1000</v>
      </c>
      <c r="J1597" s="260">
        <v>1</v>
      </c>
      <c r="K1597" s="258">
        <v>1360</v>
      </c>
      <c r="L1597" s="151">
        <v>1700</v>
      </c>
      <c r="M1597" s="103">
        <v>2040</v>
      </c>
      <c r="N1597" s="65">
        <v>1</v>
      </c>
      <c r="O1597" s="45">
        <f t="shared" si="936"/>
        <v>700</v>
      </c>
      <c r="P1597" s="151">
        <v>1700</v>
      </c>
      <c r="Q1597" s="103">
        <f t="shared" si="937"/>
        <v>1700</v>
      </c>
      <c r="R1597" s="103">
        <f t="shared" si="938"/>
        <v>1700</v>
      </c>
      <c r="S1597" s="151">
        <f t="shared" ref="S1597:S1604" si="963">P1597*0.6</f>
        <v>1020</v>
      </c>
      <c r="T1597" s="151">
        <f t="shared" si="960"/>
        <v>1020</v>
      </c>
      <c r="U1597" s="151">
        <f t="shared" si="960"/>
        <v>1020</v>
      </c>
      <c r="V1597" s="151">
        <f t="shared" si="960"/>
        <v>612</v>
      </c>
      <c r="W1597" s="151">
        <f t="shared" si="961"/>
        <v>612</v>
      </c>
      <c r="X1597" s="151">
        <f t="shared" si="962"/>
        <v>612</v>
      </c>
      <c r="Y1597" s="151">
        <f>S1597</f>
        <v>1020</v>
      </c>
      <c r="Z1597" s="103" t="s">
        <v>3357</v>
      </c>
      <c r="AA1597" s="206" t="s">
        <v>3271</v>
      </c>
    </row>
    <row r="1598" spans="1:27" s="29" customFormat="1" ht="56.25" x14ac:dyDescent="0.3">
      <c r="A1598" s="335"/>
      <c r="B1598" s="334"/>
      <c r="C1598" s="206" t="s">
        <v>3272</v>
      </c>
      <c r="D1598" s="206" t="s">
        <v>2155</v>
      </c>
      <c r="E1598" s="2"/>
      <c r="F1598" s="2"/>
      <c r="G1598" s="103">
        <v>700</v>
      </c>
      <c r="H1598" s="103">
        <v>700</v>
      </c>
      <c r="I1598" s="103"/>
      <c r="J1598" s="260"/>
      <c r="K1598" s="258">
        <v>1040</v>
      </c>
      <c r="L1598" s="151">
        <v>1300</v>
      </c>
      <c r="M1598" s="103">
        <v>1560</v>
      </c>
      <c r="N1598" s="65"/>
      <c r="O1598" s="45"/>
      <c r="P1598" s="151">
        <v>1300</v>
      </c>
      <c r="Q1598" s="103">
        <f t="shared" si="937"/>
        <v>1300</v>
      </c>
      <c r="R1598" s="103">
        <f t="shared" si="938"/>
        <v>1300</v>
      </c>
      <c r="S1598" s="151">
        <f t="shared" si="963"/>
        <v>780</v>
      </c>
      <c r="T1598" s="151">
        <f t="shared" si="960"/>
        <v>780</v>
      </c>
      <c r="U1598" s="151">
        <f t="shared" si="960"/>
        <v>780</v>
      </c>
      <c r="V1598" s="151">
        <f t="shared" si="960"/>
        <v>468</v>
      </c>
      <c r="W1598" s="151">
        <f t="shared" si="961"/>
        <v>468</v>
      </c>
      <c r="X1598" s="151">
        <f t="shared" si="962"/>
        <v>468</v>
      </c>
      <c r="Y1598" s="151">
        <f>S1598</f>
        <v>780</v>
      </c>
      <c r="Z1598" s="48" t="s">
        <v>3341</v>
      </c>
      <c r="AA1598" s="206" t="s">
        <v>3271</v>
      </c>
    </row>
    <row r="1599" spans="1:27" s="29" customFormat="1" ht="37.5" x14ac:dyDescent="0.3">
      <c r="A1599" s="335"/>
      <c r="B1599" s="334"/>
      <c r="C1599" s="206" t="s">
        <v>2156</v>
      </c>
      <c r="D1599" s="206" t="s">
        <v>3273</v>
      </c>
      <c r="E1599" s="2">
        <v>530</v>
      </c>
      <c r="F1599" s="2">
        <v>600</v>
      </c>
      <c r="G1599" s="103">
        <v>600</v>
      </c>
      <c r="H1599" s="103">
        <v>800</v>
      </c>
      <c r="I1599" s="103">
        <v>1000</v>
      </c>
      <c r="J1599" s="260">
        <v>1</v>
      </c>
      <c r="K1599" s="258">
        <v>1040</v>
      </c>
      <c r="L1599" s="151">
        <v>1300</v>
      </c>
      <c r="M1599" s="103">
        <v>1560</v>
      </c>
      <c r="N1599" s="65">
        <v>1</v>
      </c>
      <c r="O1599" s="45">
        <f t="shared" si="936"/>
        <v>600</v>
      </c>
      <c r="P1599" s="151">
        <v>1300</v>
      </c>
      <c r="Q1599" s="103">
        <f t="shared" si="937"/>
        <v>1300</v>
      </c>
      <c r="R1599" s="103">
        <f t="shared" si="938"/>
        <v>1300</v>
      </c>
      <c r="S1599" s="151">
        <f t="shared" si="963"/>
        <v>780</v>
      </c>
      <c r="T1599" s="151">
        <f t="shared" si="960"/>
        <v>780</v>
      </c>
      <c r="U1599" s="151">
        <f t="shared" si="960"/>
        <v>780</v>
      </c>
      <c r="V1599" s="151">
        <f t="shared" si="960"/>
        <v>468</v>
      </c>
      <c r="W1599" s="151">
        <f t="shared" si="961"/>
        <v>468</v>
      </c>
      <c r="X1599" s="151">
        <f t="shared" si="962"/>
        <v>468</v>
      </c>
      <c r="Y1599" s="151">
        <f>S1599</f>
        <v>780</v>
      </c>
      <c r="Z1599" s="103" t="s">
        <v>3454</v>
      </c>
      <c r="AA1599" s="206" t="s">
        <v>3275</v>
      </c>
    </row>
    <row r="1600" spans="1:27" s="29" customFormat="1" ht="37.5" x14ac:dyDescent="0.3">
      <c r="A1600" s="335"/>
      <c r="B1600" s="334"/>
      <c r="C1600" s="206" t="s">
        <v>3273</v>
      </c>
      <c r="D1600" s="206" t="s">
        <v>3274</v>
      </c>
      <c r="E1600" s="2"/>
      <c r="F1600" s="2"/>
      <c r="G1600" s="103">
        <v>600</v>
      </c>
      <c r="H1600" s="103">
        <v>600</v>
      </c>
      <c r="I1600" s="103"/>
      <c r="J1600" s="260"/>
      <c r="K1600" s="258">
        <v>800</v>
      </c>
      <c r="L1600" s="151">
        <v>1000</v>
      </c>
      <c r="M1600" s="103">
        <v>1200</v>
      </c>
      <c r="N1600" s="65"/>
      <c r="O1600" s="45"/>
      <c r="P1600" s="151">
        <v>1000</v>
      </c>
      <c r="Q1600" s="103">
        <f t="shared" si="937"/>
        <v>1000</v>
      </c>
      <c r="R1600" s="103">
        <f t="shared" si="938"/>
        <v>1000</v>
      </c>
      <c r="S1600" s="151">
        <f t="shared" si="963"/>
        <v>600</v>
      </c>
      <c r="T1600" s="151">
        <f t="shared" si="960"/>
        <v>600</v>
      </c>
      <c r="U1600" s="151">
        <f t="shared" si="960"/>
        <v>600</v>
      </c>
      <c r="V1600" s="151">
        <f t="shared" si="960"/>
        <v>360</v>
      </c>
      <c r="W1600" s="151">
        <f t="shared" si="961"/>
        <v>360</v>
      </c>
      <c r="X1600" s="151">
        <f t="shared" si="962"/>
        <v>360</v>
      </c>
      <c r="Y1600" s="151" t="s">
        <v>2292</v>
      </c>
      <c r="Z1600" s="103" t="s">
        <v>3473</v>
      </c>
      <c r="AA1600" s="206" t="s">
        <v>3275</v>
      </c>
    </row>
    <row r="1601" spans="1:27" s="29" customFormat="1" ht="38.25" customHeight="1" x14ac:dyDescent="0.3">
      <c r="A1601" s="335"/>
      <c r="B1601" s="334"/>
      <c r="C1601" s="206" t="s">
        <v>3274</v>
      </c>
      <c r="D1601" s="206" t="s">
        <v>2147</v>
      </c>
      <c r="E1601" s="2"/>
      <c r="F1601" s="2"/>
      <c r="G1601" s="103">
        <v>600</v>
      </c>
      <c r="H1601" s="103">
        <v>330</v>
      </c>
      <c r="I1601" s="103"/>
      <c r="J1601" s="260"/>
      <c r="K1601" s="258"/>
      <c r="L1601" s="151"/>
      <c r="M1601" s="103"/>
      <c r="N1601" s="65"/>
      <c r="O1601" s="45"/>
      <c r="P1601" s="151">
        <f>P1604-G1604+G1601</f>
        <v>1400</v>
      </c>
      <c r="Q1601" s="103">
        <f t="shared" si="937"/>
        <v>1400</v>
      </c>
      <c r="R1601" s="103">
        <f t="shared" si="938"/>
        <v>1400</v>
      </c>
      <c r="S1601" s="151">
        <f t="shared" si="963"/>
        <v>840</v>
      </c>
      <c r="T1601" s="151">
        <f t="shared" si="960"/>
        <v>840</v>
      </c>
      <c r="U1601" s="151">
        <f t="shared" si="960"/>
        <v>840</v>
      </c>
      <c r="V1601" s="151">
        <f t="shared" si="960"/>
        <v>504</v>
      </c>
      <c r="W1601" s="151">
        <f t="shared" si="961"/>
        <v>504</v>
      </c>
      <c r="X1601" s="151">
        <f t="shared" si="962"/>
        <v>504</v>
      </c>
      <c r="Y1601" s="151">
        <f>S1601</f>
        <v>840</v>
      </c>
      <c r="Z1601" s="103" t="s">
        <v>3454</v>
      </c>
      <c r="AA1601" s="206" t="s">
        <v>3275</v>
      </c>
    </row>
    <row r="1602" spans="1:27" s="29" customFormat="1" x14ac:dyDescent="0.3">
      <c r="A1602" s="335"/>
      <c r="B1602" s="334"/>
      <c r="C1602" s="206" t="s">
        <v>2157</v>
      </c>
      <c r="D1602" s="206" t="s">
        <v>2158</v>
      </c>
      <c r="E1602" s="2">
        <v>420</v>
      </c>
      <c r="F1602" s="2">
        <v>500</v>
      </c>
      <c r="G1602" s="103">
        <v>500</v>
      </c>
      <c r="H1602" s="103"/>
      <c r="I1602" s="103">
        <v>900</v>
      </c>
      <c r="J1602" s="260">
        <v>1</v>
      </c>
      <c r="K1602" s="258"/>
      <c r="L1602" s="151"/>
      <c r="M1602" s="103"/>
      <c r="N1602" s="65">
        <v>1</v>
      </c>
      <c r="O1602" s="45">
        <f t="shared" si="936"/>
        <v>500</v>
      </c>
      <c r="P1602" s="151">
        <f>P1604-G1604+G1602</f>
        <v>1300</v>
      </c>
      <c r="Q1602" s="103">
        <f t="shared" si="937"/>
        <v>1300</v>
      </c>
      <c r="R1602" s="103">
        <f t="shared" si="938"/>
        <v>1300</v>
      </c>
      <c r="S1602" s="151">
        <f t="shared" si="963"/>
        <v>780</v>
      </c>
      <c r="T1602" s="151">
        <f t="shared" si="960"/>
        <v>780</v>
      </c>
      <c r="U1602" s="151">
        <f t="shared" si="960"/>
        <v>780</v>
      </c>
      <c r="V1602" s="151">
        <f t="shared" si="960"/>
        <v>468</v>
      </c>
      <c r="W1602" s="151">
        <f t="shared" si="961"/>
        <v>468</v>
      </c>
      <c r="X1602" s="151">
        <f t="shared" si="962"/>
        <v>468</v>
      </c>
      <c r="Y1602" s="151">
        <f t="shared" ref="Y1602:Y1616" si="964">S1602</f>
        <v>780</v>
      </c>
      <c r="Z1602" s="48" t="s">
        <v>3341</v>
      </c>
      <c r="AA1602" s="206"/>
    </row>
    <row r="1603" spans="1:27" s="29" customFormat="1" x14ac:dyDescent="0.3">
      <c r="A1603" s="335"/>
      <c r="B1603" s="334"/>
      <c r="C1603" s="206" t="s">
        <v>2158</v>
      </c>
      <c r="D1603" s="206" t="s">
        <v>2159</v>
      </c>
      <c r="E1603" s="2">
        <v>330</v>
      </c>
      <c r="F1603" s="2">
        <v>300</v>
      </c>
      <c r="G1603" s="103">
        <v>330</v>
      </c>
      <c r="H1603" s="103"/>
      <c r="I1603" s="103">
        <v>400</v>
      </c>
      <c r="J1603" s="260">
        <v>1</v>
      </c>
      <c r="K1603" s="258"/>
      <c r="L1603" s="151"/>
      <c r="M1603" s="103"/>
      <c r="N1603" s="65">
        <v>1</v>
      </c>
      <c r="O1603" s="45">
        <f t="shared" si="936"/>
        <v>330</v>
      </c>
      <c r="P1603" s="151">
        <f>P1604-G1604+G1603</f>
        <v>1130</v>
      </c>
      <c r="Q1603" s="103">
        <f t="shared" si="937"/>
        <v>1130</v>
      </c>
      <c r="R1603" s="103">
        <f t="shared" si="938"/>
        <v>1130</v>
      </c>
      <c r="S1603" s="151">
        <f t="shared" si="963"/>
        <v>678</v>
      </c>
      <c r="T1603" s="151">
        <f t="shared" si="960"/>
        <v>678</v>
      </c>
      <c r="U1603" s="151">
        <f t="shared" si="960"/>
        <v>678</v>
      </c>
      <c r="V1603" s="151">
        <f t="shared" si="960"/>
        <v>406.8</v>
      </c>
      <c r="W1603" s="151">
        <f t="shared" si="961"/>
        <v>406.8</v>
      </c>
      <c r="X1603" s="151">
        <f t="shared" si="962"/>
        <v>406.8</v>
      </c>
      <c r="Y1603" s="151">
        <f t="shared" si="964"/>
        <v>678</v>
      </c>
      <c r="Z1603" s="48" t="s">
        <v>3341</v>
      </c>
      <c r="AA1603" s="206"/>
    </row>
    <row r="1604" spans="1:27" s="29" customFormat="1" ht="56.25" x14ac:dyDescent="0.3">
      <c r="A1604" s="335"/>
      <c r="B1604" s="334"/>
      <c r="C1604" s="206" t="s">
        <v>2160</v>
      </c>
      <c r="D1604" s="206" t="s">
        <v>3276</v>
      </c>
      <c r="E1604" s="2">
        <v>800</v>
      </c>
      <c r="F1604" s="2">
        <v>1000</v>
      </c>
      <c r="G1604" s="103">
        <v>1000</v>
      </c>
      <c r="H1604" s="103">
        <v>1200</v>
      </c>
      <c r="I1604" s="103">
        <v>1400</v>
      </c>
      <c r="J1604" s="260">
        <v>1</v>
      </c>
      <c r="K1604" s="258">
        <v>1440</v>
      </c>
      <c r="L1604" s="151">
        <v>1800</v>
      </c>
      <c r="M1604" s="103">
        <v>2160</v>
      </c>
      <c r="N1604" s="65">
        <v>1</v>
      </c>
      <c r="O1604" s="45">
        <f t="shared" si="936"/>
        <v>1000</v>
      </c>
      <c r="P1604" s="151">
        <v>1800</v>
      </c>
      <c r="Q1604" s="103">
        <f t="shared" si="937"/>
        <v>1800</v>
      </c>
      <c r="R1604" s="103">
        <f t="shared" si="938"/>
        <v>1800</v>
      </c>
      <c r="S1604" s="151">
        <f t="shared" si="963"/>
        <v>1080</v>
      </c>
      <c r="T1604" s="151">
        <f t="shared" si="960"/>
        <v>1080</v>
      </c>
      <c r="U1604" s="151">
        <f t="shared" si="960"/>
        <v>1080</v>
      </c>
      <c r="V1604" s="151">
        <f t="shared" si="960"/>
        <v>648</v>
      </c>
      <c r="W1604" s="151">
        <f t="shared" si="961"/>
        <v>648</v>
      </c>
      <c r="X1604" s="151">
        <f t="shared" si="962"/>
        <v>648</v>
      </c>
      <c r="Y1604" s="151">
        <f t="shared" si="964"/>
        <v>1080</v>
      </c>
      <c r="Z1604" s="103" t="s">
        <v>3357</v>
      </c>
      <c r="AA1604" s="206" t="s">
        <v>3271</v>
      </c>
    </row>
    <row r="1605" spans="1:27" s="29" customFormat="1" ht="56.25" x14ac:dyDescent="0.3">
      <c r="A1605" s="335"/>
      <c r="B1605" s="334"/>
      <c r="C1605" s="206" t="s">
        <v>3276</v>
      </c>
      <c r="D1605" s="206" t="s">
        <v>3277</v>
      </c>
      <c r="E1605" s="2">
        <v>330</v>
      </c>
      <c r="F1605" s="2">
        <v>350</v>
      </c>
      <c r="G1605" s="103">
        <v>350</v>
      </c>
      <c r="H1605" s="103">
        <v>1000</v>
      </c>
      <c r="I1605" s="103">
        <v>400</v>
      </c>
      <c r="J1605" s="260">
        <v>1</v>
      </c>
      <c r="K1605" s="258">
        <v>416</v>
      </c>
      <c r="L1605" s="151">
        <v>520</v>
      </c>
      <c r="M1605" s="103">
        <v>624</v>
      </c>
      <c r="N1605" s="65">
        <v>1</v>
      </c>
      <c r="O1605" s="45">
        <f t="shared" si="936"/>
        <v>350</v>
      </c>
      <c r="P1605" s="151">
        <v>520</v>
      </c>
      <c r="Q1605" s="103">
        <f t="shared" si="937"/>
        <v>520</v>
      </c>
      <c r="R1605" s="103">
        <f t="shared" si="938"/>
        <v>520</v>
      </c>
      <c r="S1605" s="151">
        <f>P1605</f>
        <v>520</v>
      </c>
      <c r="T1605" s="151">
        <f t="shared" ref="T1605:V1607" si="965">Q1605</f>
        <v>520</v>
      </c>
      <c r="U1605" s="151">
        <f t="shared" si="965"/>
        <v>520</v>
      </c>
      <c r="V1605" s="151">
        <f t="shared" si="965"/>
        <v>520</v>
      </c>
      <c r="W1605" s="151">
        <f t="shared" ref="W1605:X1607" si="966">T1605</f>
        <v>520</v>
      </c>
      <c r="X1605" s="151">
        <f t="shared" si="966"/>
        <v>520</v>
      </c>
      <c r="Y1605" s="151">
        <f t="shared" si="964"/>
        <v>520</v>
      </c>
      <c r="Z1605" s="103" t="s">
        <v>3357</v>
      </c>
      <c r="AA1605" s="206" t="s">
        <v>3271</v>
      </c>
    </row>
    <row r="1606" spans="1:27" s="29" customFormat="1" ht="40.5" customHeight="1" x14ac:dyDescent="0.3">
      <c r="A1606" s="335"/>
      <c r="B1606" s="334"/>
      <c r="C1606" s="206" t="s">
        <v>3277</v>
      </c>
      <c r="D1606" s="206" t="s">
        <v>3278</v>
      </c>
      <c r="E1606" s="2"/>
      <c r="F1606" s="2">
        <v>300</v>
      </c>
      <c r="G1606" s="103">
        <v>300</v>
      </c>
      <c r="H1606" s="103">
        <v>500</v>
      </c>
      <c r="I1606" s="48">
        <v>350</v>
      </c>
      <c r="J1606" s="260">
        <v>1</v>
      </c>
      <c r="K1606" s="258">
        <v>400</v>
      </c>
      <c r="L1606" s="151">
        <v>500</v>
      </c>
      <c r="M1606" s="103">
        <v>600</v>
      </c>
      <c r="N1606" s="65">
        <v>1</v>
      </c>
      <c r="O1606" s="45">
        <f t="shared" si="936"/>
        <v>300</v>
      </c>
      <c r="P1606" s="151">
        <v>500</v>
      </c>
      <c r="Q1606" s="103">
        <f t="shared" si="937"/>
        <v>500</v>
      </c>
      <c r="R1606" s="103">
        <f t="shared" si="938"/>
        <v>500</v>
      </c>
      <c r="S1606" s="151">
        <f>P1606</f>
        <v>500</v>
      </c>
      <c r="T1606" s="151">
        <f t="shared" si="965"/>
        <v>500</v>
      </c>
      <c r="U1606" s="151">
        <f t="shared" si="965"/>
        <v>500</v>
      </c>
      <c r="V1606" s="151">
        <f t="shared" si="965"/>
        <v>500</v>
      </c>
      <c r="W1606" s="151">
        <f t="shared" si="966"/>
        <v>500</v>
      </c>
      <c r="X1606" s="151">
        <f t="shared" si="966"/>
        <v>500</v>
      </c>
      <c r="Y1606" s="151">
        <f t="shared" si="964"/>
        <v>500</v>
      </c>
      <c r="Z1606" s="103" t="s">
        <v>3357</v>
      </c>
      <c r="AA1606" s="206" t="s">
        <v>3271</v>
      </c>
    </row>
    <row r="1607" spans="1:27" s="29" customFormat="1" ht="56.25" x14ac:dyDescent="0.3">
      <c r="A1607" s="335"/>
      <c r="B1607" s="334"/>
      <c r="C1607" s="206" t="s">
        <v>3278</v>
      </c>
      <c r="D1607" s="206" t="s">
        <v>2161</v>
      </c>
      <c r="E1607" s="2"/>
      <c r="F1607" s="2"/>
      <c r="G1607" s="103"/>
      <c r="H1607" s="103">
        <v>350</v>
      </c>
      <c r="I1607" s="48">
        <v>350</v>
      </c>
      <c r="J1607" s="260"/>
      <c r="K1607" s="258">
        <v>360</v>
      </c>
      <c r="L1607" s="151">
        <v>450</v>
      </c>
      <c r="M1607" s="103">
        <v>540</v>
      </c>
      <c r="N1607" s="65"/>
      <c r="O1607" s="45">
        <f t="shared" si="936"/>
        <v>0</v>
      </c>
      <c r="P1607" s="151">
        <v>450</v>
      </c>
      <c r="Q1607" s="103">
        <f t="shared" si="937"/>
        <v>450</v>
      </c>
      <c r="R1607" s="103">
        <f t="shared" si="938"/>
        <v>450</v>
      </c>
      <c r="S1607" s="151">
        <f>P1607</f>
        <v>450</v>
      </c>
      <c r="T1607" s="151">
        <f t="shared" si="965"/>
        <v>450</v>
      </c>
      <c r="U1607" s="151">
        <f t="shared" si="965"/>
        <v>450</v>
      </c>
      <c r="V1607" s="151">
        <f t="shared" si="965"/>
        <v>450</v>
      </c>
      <c r="W1607" s="151">
        <f t="shared" si="966"/>
        <v>450</v>
      </c>
      <c r="X1607" s="151">
        <f t="shared" si="966"/>
        <v>450</v>
      </c>
      <c r="Y1607" s="151">
        <f>S1607</f>
        <v>450</v>
      </c>
      <c r="Z1607" s="103" t="s">
        <v>3357</v>
      </c>
      <c r="AA1607" s="206" t="s">
        <v>3271</v>
      </c>
    </row>
    <row r="1608" spans="1:27" s="29" customFormat="1" x14ac:dyDescent="0.3">
      <c r="A1608" s="335"/>
      <c r="B1608" s="334"/>
      <c r="C1608" s="206" t="s">
        <v>2161</v>
      </c>
      <c r="D1608" s="206" t="s">
        <v>2162</v>
      </c>
      <c r="E1608" s="2"/>
      <c r="F1608" s="2">
        <v>370</v>
      </c>
      <c r="G1608" s="103">
        <v>370</v>
      </c>
      <c r="H1608" s="103"/>
      <c r="I1608" s="48">
        <v>450</v>
      </c>
      <c r="J1608" s="260">
        <v>1</v>
      </c>
      <c r="K1608" s="258"/>
      <c r="L1608" s="151"/>
      <c r="M1608" s="103"/>
      <c r="N1608" s="65">
        <v>1</v>
      </c>
      <c r="O1608" s="45">
        <f t="shared" si="936"/>
        <v>370</v>
      </c>
      <c r="P1608" s="151">
        <f>P1604-G1604+G1608</f>
        <v>1170</v>
      </c>
      <c r="Q1608" s="103">
        <f t="shared" si="937"/>
        <v>1170</v>
      </c>
      <c r="R1608" s="103">
        <f t="shared" si="938"/>
        <v>1170</v>
      </c>
      <c r="S1608" s="151">
        <f>P1608*0.6</f>
        <v>702</v>
      </c>
      <c r="T1608" s="151">
        <f t="shared" ref="T1608:V1609" si="967">Q1608*0.6</f>
        <v>702</v>
      </c>
      <c r="U1608" s="151">
        <f t="shared" si="967"/>
        <v>702</v>
      </c>
      <c r="V1608" s="151">
        <f t="shared" si="967"/>
        <v>421.2</v>
      </c>
      <c r="W1608" s="151">
        <f>T1608*0.6</f>
        <v>421.2</v>
      </c>
      <c r="X1608" s="151">
        <f>U1608*0.6</f>
        <v>421.2</v>
      </c>
      <c r="Y1608" s="151">
        <f t="shared" si="964"/>
        <v>702</v>
      </c>
      <c r="Z1608" s="48" t="s">
        <v>3341</v>
      </c>
      <c r="AA1608" s="206"/>
    </row>
    <row r="1609" spans="1:27" s="29" customFormat="1" ht="33" customHeight="1" x14ac:dyDescent="0.3">
      <c r="A1609" s="335"/>
      <c r="B1609" s="334"/>
      <c r="C1609" s="206" t="s">
        <v>3280</v>
      </c>
      <c r="D1609" s="206" t="s">
        <v>3281</v>
      </c>
      <c r="E1609" s="2"/>
      <c r="F1609" s="2"/>
      <c r="G1609" s="103"/>
      <c r="H1609" s="103">
        <v>300</v>
      </c>
      <c r="I1609" s="48"/>
      <c r="J1609" s="260">
        <v>1</v>
      </c>
      <c r="K1609" s="258">
        <v>400</v>
      </c>
      <c r="L1609" s="151">
        <v>500</v>
      </c>
      <c r="M1609" s="103">
        <v>600</v>
      </c>
      <c r="N1609" s="65">
        <v>1</v>
      </c>
      <c r="O1609" s="45">
        <f t="shared" si="936"/>
        <v>0</v>
      </c>
      <c r="P1609" s="151">
        <v>500</v>
      </c>
      <c r="Q1609" s="103">
        <f t="shared" si="937"/>
        <v>500</v>
      </c>
      <c r="R1609" s="103">
        <f t="shared" si="938"/>
        <v>500</v>
      </c>
      <c r="S1609" s="151">
        <f t="shared" ref="S1609" si="968">P1609*0.6</f>
        <v>300</v>
      </c>
      <c r="T1609" s="151">
        <f t="shared" si="967"/>
        <v>300</v>
      </c>
      <c r="U1609" s="151">
        <f t="shared" si="967"/>
        <v>300</v>
      </c>
      <c r="V1609" s="151">
        <f t="shared" si="967"/>
        <v>180</v>
      </c>
      <c r="W1609" s="151">
        <f>T1609*0.6</f>
        <v>180</v>
      </c>
      <c r="X1609" s="151">
        <f>U1609*0.6</f>
        <v>180</v>
      </c>
      <c r="Y1609" s="151">
        <f t="shared" si="964"/>
        <v>300</v>
      </c>
      <c r="Z1609" s="48" t="s">
        <v>108</v>
      </c>
      <c r="AA1609" s="206" t="s">
        <v>3279</v>
      </c>
    </row>
    <row r="1610" spans="1:27" s="29" customFormat="1" ht="37.5" x14ac:dyDescent="0.3">
      <c r="A1610" s="335"/>
      <c r="B1610" s="334"/>
      <c r="C1610" s="206" t="s">
        <v>3282</v>
      </c>
      <c r="D1610" s="206" t="s">
        <v>3283</v>
      </c>
      <c r="E1610" s="2"/>
      <c r="F1610" s="2"/>
      <c r="G1610" s="103"/>
      <c r="H1610" s="103">
        <v>200</v>
      </c>
      <c r="I1610" s="48"/>
      <c r="J1610" s="260">
        <v>1</v>
      </c>
      <c r="K1610" s="258">
        <v>240</v>
      </c>
      <c r="L1610" s="151">
        <v>300</v>
      </c>
      <c r="M1610" s="103">
        <v>360</v>
      </c>
      <c r="N1610" s="65">
        <v>1</v>
      </c>
      <c r="O1610" s="45">
        <f t="shared" si="936"/>
        <v>0</v>
      </c>
      <c r="P1610" s="151">
        <v>300</v>
      </c>
      <c r="Q1610" s="103">
        <f t="shared" si="937"/>
        <v>300</v>
      </c>
      <c r="R1610" s="103">
        <f t="shared" si="938"/>
        <v>300</v>
      </c>
      <c r="S1610" s="151">
        <v>200</v>
      </c>
      <c r="T1610" s="151">
        <v>200</v>
      </c>
      <c r="U1610" s="151">
        <v>200</v>
      </c>
      <c r="V1610" s="151">
        <v>200</v>
      </c>
      <c r="W1610" s="151">
        <v>200</v>
      </c>
      <c r="X1610" s="151">
        <v>200</v>
      </c>
      <c r="Y1610" s="151">
        <f t="shared" si="964"/>
        <v>200</v>
      </c>
      <c r="Z1610" s="48" t="s">
        <v>108</v>
      </c>
      <c r="AA1610" s="206" t="s">
        <v>3279</v>
      </c>
    </row>
    <row r="1611" spans="1:27" s="29" customFormat="1" ht="33" customHeight="1" x14ac:dyDescent="0.3">
      <c r="A1611" s="326"/>
      <c r="B1611" s="333"/>
      <c r="C1611" s="206" t="s">
        <v>3284</v>
      </c>
      <c r="D1611" s="206" t="s">
        <v>3285</v>
      </c>
      <c r="E1611" s="2"/>
      <c r="F1611" s="2"/>
      <c r="G1611" s="103"/>
      <c r="H1611" s="103">
        <v>200</v>
      </c>
      <c r="I1611" s="48"/>
      <c r="J1611" s="260">
        <v>1</v>
      </c>
      <c r="K1611" s="258">
        <v>240</v>
      </c>
      <c r="L1611" s="151">
        <v>300</v>
      </c>
      <c r="M1611" s="103">
        <v>360</v>
      </c>
      <c r="N1611" s="65">
        <v>1</v>
      </c>
      <c r="O1611" s="45">
        <f t="shared" si="936"/>
        <v>0</v>
      </c>
      <c r="P1611" s="151">
        <v>300</v>
      </c>
      <c r="Q1611" s="103">
        <f t="shared" si="937"/>
        <v>300</v>
      </c>
      <c r="R1611" s="103">
        <f t="shared" si="938"/>
        <v>300</v>
      </c>
      <c r="S1611" s="151">
        <v>200</v>
      </c>
      <c r="T1611" s="151">
        <v>200</v>
      </c>
      <c r="U1611" s="151">
        <v>200</v>
      </c>
      <c r="V1611" s="151">
        <v>200</v>
      </c>
      <c r="W1611" s="151">
        <v>200</v>
      </c>
      <c r="X1611" s="151">
        <v>200</v>
      </c>
      <c r="Y1611" s="151">
        <f t="shared" si="964"/>
        <v>200</v>
      </c>
      <c r="Z1611" s="48" t="s">
        <v>108</v>
      </c>
      <c r="AA1611" s="206" t="s">
        <v>3279</v>
      </c>
    </row>
    <row r="1612" spans="1:27" s="29" customFormat="1" ht="56.25" x14ac:dyDescent="0.3">
      <c r="A1612" s="325">
        <v>2</v>
      </c>
      <c r="B1612" s="332" t="s">
        <v>2163</v>
      </c>
      <c r="C1612" s="206" t="s">
        <v>2164</v>
      </c>
      <c r="D1612" s="206" t="s">
        <v>3286</v>
      </c>
      <c r="E1612" s="2">
        <v>500</v>
      </c>
      <c r="F1612" s="2">
        <v>500</v>
      </c>
      <c r="G1612" s="103">
        <v>500</v>
      </c>
      <c r="H1612" s="103">
        <v>600</v>
      </c>
      <c r="I1612" s="103">
        <v>700</v>
      </c>
      <c r="J1612" s="260">
        <v>1</v>
      </c>
      <c r="K1612" s="258">
        <v>720</v>
      </c>
      <c r="L1612" s="151">
        <v>900</v>
      </c>
      <c r="M1612" s="103">
        <v>1080</v>
      </c>
      <c r="N1612" s="65">
        <v>1</v>
      </c>
      <c r="O1612" s="45">
        <f t="shared" si="936"/>
        <v>500</v>
      </c>
      <c r="P1612" s="151">
        <v>900</v>
      </c>
      <c r="Q1612" s="103">
        <f t="shared" si="937"/>
        <v>900</v>
      </c>
      <c r="R1612" s="103">
        <f t="shared" si="938"/>
        <v>900</v>
      </c>
      <c r="S1612" s="151">
        <v>600</v>
      </c>
      <c r="T1612" s="151">
        <v>600</v>
      </c>
      <c r="U1612" s="151">
        <v>600</v>
      </c>
      <c r="V1612" s="151">
        <v>600</v>
      </c>
      <c r="W1612" s="151">
        <v>600</v>
      </c>
      <c r="X1612" s="151">
        <v>600</v>
      </c>
      <c r="Y1612" s="151">
        <f t="shared" si="964"/>
        <v>600</v>
      </c>
      <c r="Z1612" s="103" t="s">
        <v>3354</v>
      </c>
      <c r="AA1612" s="206" t="s">
        <v>3287</v>
      </c>
    </row>
    <row r="1613" spans="1:27" s="29" customFormat="1" ht="56.25" x14ac:dyDescent="0.3">
      <c r="A1613" s="335"/>
      <c r="B1613" s="334"/>
      <c r="C1613" s="206" t="s">
        <v>3286</v>
      </c>
      <c r="D1613" s="206" t="s">
        <v>2165</v>
      </c>
      <c r="E1613" s="2">
        <v>300</v>
      </c>
      <c r="F1613" s="2">
        <v>350</v>
      </c>
      <c r="G1613" s="103">
        <v>350</v>
      </c>
      <c r="H1613" s="103">
        <v>500</v>
      </c>
      <c r="I1613" s="103">
        <v>500</v>
      </c>
      <c r="J1613" s="260">
        <v>1</v>
      </c>
      <c r="K1613" s="258">
        <v>520</v>
      </c>
      <c r="L1613" s="151">
        <v>650</v>
      </c>
      <c r="M1613" s="103">
        <v>780</v>
      </c>
      <c r="N1613" s="65">
        <v>1</v>
      </c>
      <c r="O1613" s="45">
        <f t="shared" si="936"/>
        <v>350</v>
      </c>
      <c r="P1613" s="151">
        <v>650</v>
      </c>
      <c r="Q1613" s="103">
        <f t="shared" si="937"/>
        <v>650</v>
      </c>
      <c r="R1613" s="103">
        <f t="shared" si="938"/>
        <v>650</v>
      </c>
      <c r="S1613" s="151">
        <v>500</v>
      </c>
      <c r="T1613" s="151">
        <v>500</v>
      </c>
      <c r="U1613" s="151">
        <v>500</v>
      </c>
      <c r="V1613" s="151">
        <v>500</v>
      </c>
      <c r="W1613" s="151">
        <v>500</v>
      </c>
      <c r="X1613" s="151">
        <v>500</v>
      </c>
      <c r="Y1613" s="151">
        <f t="shared" si="964"/>
        <v>500</v>
      </c>
      <c r="Z1613" s="103" t="s">
        <v>3354</v>
      </c>
      <c r="AA1613" s="206" t="s">
        <v>3287</v>
      </c>
    </row>
    <row r="1614" spans="1:27" s="29" customFormat="1" ht="56.25" x14ac:dyDescent="0.3">
      <c r="A1614" s="335"/>
      <c r="B1614" s="334"/>
      <c r="C1614" s="206" t="s">
        <v>3288</v>
      </c>
      <c r="D1614" s="206" t="s">
        <v>3289</v>
      </c>
      <c r="E1614" s="2">
        <v>90</v>
      </c>
      <c r="F1614" s="2">
        <v>250</v>
      </c>
      <c r="G1614" s="103">
        <v>200</v>
      </c>
      <c r="H1614" s="103">
        <v>300</v>
      </c>
      <c r="I1614" s="103">
        <v>400</v>
      </c>
      <c r="J1614" s="260">
        <v>1</v>
      </c>
      <c r="K1614" s="258">
        <v>400</v>
      </c>
      <c r="L1614" s="151">
        <v>500</v>
      </c>
      <c r="M1614" s="103">
        <v>600</v>
      </c>
      <c r="N1614" s="65">
        <v>1</v>
      </c>
      <c r="O1614" s="45">
        <f t="shared" si="936"/>
        <v>200</v>
      </c>
      <c r="P1614" s="151">
        <v>500</v>
      </c>
      <c r="Q1614" s="103">
        <f t="shared" si="937"/>
        <v>500</v>
      </c>
      <c r="R1614" s="103">
        <f t="shared" si="938"/>
        <v>500</v>
      </c>
      <c r="S1614" s="151">
        <v>300</v>
      </c>
      <c r="T1614" s="151">
        <v>300</v>
      </c>
      <c r="U1614" s="151">
        <v>300</v>
      </c>
      <c r="V1614" s="151">
        <v>300</v>
      </c>
      <c r="W1614" s="151">
        <v>300</v>
      </c>
      <c r="X1614" s="151">
        <v>300</v>
      </c>
      <c r="Y1614" s="151">
        <f t="shared" si="964"/>
        <v>300</v>
      </c>
      <c r="Z1614" s="103" t="s">
        <v>3354</v>
      </c>
      <c r="AA1614" s="206" t="s">
        <v>3287</v>
      </c>
    </row>
    <row r="1615" spans="1:27" s="29" customFormat="1" ht="56.25" x14ac:dyDescent="0.3">
      <c r="A1615" s="326"/>
      <c r="B1615" s="333"/>
      <c r="C1615" s="206" t="s">
        <v>3290</v>
      </c>
      <c r="D1615" s="206" t="s">
        <v>3291</v>
      </c>
      <c r="E1615" s="2">
        <v>90</v>
      </c>
      <c r="F1615" s="2">
        <v>250</v>
      </c>
      <c r="G1615" s="103">
        <v>120</v>
      </c>
      <c r="H1615" s="103">
        <v>300</v>
      </c>
      <c r="I1615" s="103">
        <v>400</v>
      </c>
      <c r="J1615" s="260">
        <v>1</v>
      </c>
      <c r="K1615" s="258">
        <v>400</v>
      </c>
      <c r="L1615" s="151">
        <v>500</v>
      </c>
      <c r="M1615" s="103">
        <v>600</v>
      </c>
      <c r="N1615" s="65">
        <v>1</v>
      </c>
      <c r="O1615" s="45">
        <f t="shared" si="936"/>
        <v>120</v>
      </c>
      <c r="P1615" s="151">
        <v>500</v>
      </c>
      <c r="Q1615" s="103">
        <f t="shared" si="937"/>
        <v>500</v>
      </c>
      <c r="R1615" s="103">
        <f t="shared" si="938"/>
        <v>500</v>
      </c>
      <c r="S1615" s="151">
        <v>300</v>
      </c>
      <c r="T1615" s="151">
        <v>300</v>
      </c>
      <c r="U1615" s="151">
        <v>300</v>
      </c>
      <c r="V1615" s="151">
        <v>300</v>
      </c>
      <c r="W1615" s="151">
        <v>300</v>
      </c>
      <c r="X1615" s="151">
        <v>300</v>
      </c>
      <c r="Y1615" s="151">
        <f t="shared" si="964"/>
        <v>300</v>
      </c>
      <c r="Z1615" s="103" t="s">
        <v>3354</v>
      </c>
      <c r="AA1615" s="206" t="s">
        <v>3287</v>
      </c>
    </row>
    <row r="1616" spans="1:27" s="29" customFormat="1" ht="48" customHeight="1" x14ac:dyDescent="0.3">
      <c r="A1616" s="211">
        <v>3</v>
      </c>
      <c r="B1616" s="329" t="s">
        <v>2166</v>
      </c>
      <c r="C1616" s="330"/>
      <c r="D1616" s="331"/>
      <c r="E1616" s="2">
        <v>80</v>
      </c>
      <c r="F1616" s="2">
        <v>100</v>
      </c>
      <c r="G1616" s="103">
        <v>80</v>
      </c>
      <c r="H1616" s="103"/>
      <c r="I1616" s="103">
        <v>200</v>
      </c>
      <c r="J1616" s="260">
        <v>1</v>
      </c>
      <c r="K1616" s="258"/>
      <c r="L1616" s="151"/>
      <c r="M1616" s="103"/>
      <c r="N1616" s="65">
        <v>1</v>
      </c>
      <c r="O1616" s="45">
        <f t="shared" si="936"/>
        <v>80</v>
      </c>
      <c r="P1616" s="151">
        <f>G1616</f>
        <v>80</v>
      </c>
      <c r="Q1616" s="103">
        <f t="shared" si="937"/>
        <v>80</v>
      </c>
      <c r="R1616" s="103">
        <f t="shared" si="938"/>
        <v>80</v>
      </c>
      <c r="S1616" s="151">
        <v>100</v>
      </c>
      <c r="T1616" s="151">
        <v>100</v>
      </c>
      <c r="U1616" s="151">
        <v>100</v>
      </c>
      <c r="V1616" s="151">
        <v>100</v>
      </c>
      <c r="W1616" s="151">
        <v>100</v>
      </c>
      <c r="X1616" s="151">
        <v>100</v>
      </c>
      <c r="Y1616" s="151">
        <f t="shared" si="964"/>
        <v>100</v>
      </c>
      <c r="Z1616" s="48" t="s">
        <v>3341</v>
      </c>
      <c r="AA1616" s="206"/>
    </row>
    <row r="1617" spans="1:27" s="29" customFormat="1" ht="23.25" customHeight="1" x14ac:dyDescent="0.3">
      <c r="A1617" s="213" t="s">
        <v>2167</v>
      </c>
      <c r="B1617" s="15" t="s">
        <v>2168</v>
      </c>
      <c r="C1617" s="15"/>
      <c r="D1617" s="15"/>
      <c r="E1617" s="17"/>
      <c r="F1617" s="17"/>
      <c r="G1617" s="103"/>
      <c r="H1617" s="103"/>
      <c r="I1617" s="103"/>
      <c r="J1617" s="317"/>
      <c r="K1617" s="258"/>
      <c r="L1617" s="151"/>
      <c r="M1617" s="103"/>
      <c r="N1617" s="317"/>
      <c r="O1617" s="45"/>
      <c r="P1617" s="151"/>
      <c r="Q1617" s="103"/>
      <c r="R1617" s="103"/>
      <c r="S1617" s="151"/>
      <c r="T1617" s="151"/>
      <c r="U1617" s="151"/>
      <c r="V1617" s="151"/>
      <c r="W1617" s="151"/>
      <c r="X1617" s="151"/>
      <c r="Y1617" s="151"/>
      <c r="Z1617" s="48"/>
      <c r="AA1617" s="39"/>
    </row>
    <row r="1618" spans="1:27" s="29" customFormat="1" ht="24" customHeight="1" x14ac:dyDescent="0.3">
      <c r="A1618" s="325">
        <v>1</v>
      </c>
      <c r="B1618" s="332" t="s">
        <v>292</v>
      </c>
      <c r="C1618" s="206" t="s">
        <v>2169</v>
      </c>
      <c r="D1618" s="206" t="s">
        <v>2688</v>
      </c>
      <c r="E1618" s="2">
        <v>530</v>
      </c>
      <c r="F1618" s="2">
        <v>500</v>
      </c>
      <c r="G1618" s="103">
        <v>530</v>
      </c>
      <c r="H1618" s="103"/>
      <c r="I1618" s="103">
        <v>750</v>
      </c>
      <c r="J1618" s="260">
        <v>1.1000000000000001</v>
      </c>
      <c r="K1618" s="258"/>
      <c r="L1618" s="151"/>
      <c r="M1618" s="103"/>
      <c r="N1618" s="65">
        <v>1.1000000000000001</v>
      </c>
      <c r="O1618" s="45">
        <f t="shared" si="936"/>
        <v>583</v>
      </c>
      <c r="P1618" s="151">
        <v>583</v>
      </c>
      <c r="Q1618" s="103">
        <f t="shared" si="937"/>
        <v>583</v>
      </c>
      <c r="R1618" s="103">
        <f t="shared" si="938"/>
        <v>583</v>
      </c>
      <c r="S1618" s="151">
        <f>O1618</f>
        <v>583</v>
      </c>
      <c r="T1618" s="151">
        <f t="shared" ref="T1618:V1629" si="969">P1618</f>
        <v>583</v>
      </c>
      <c r="U1618" s="151">
        <f t="shared" si="969"/>
        <v>583</v>
      </c>
      <c r="V1618" s="151">
        <f t="shared" si="969"/>
        <v>583</v>
      </c>
      <c r="W1618" s="151">
        <f t="shared" ref="W1618:W1629" si="970">S1618</f>
        <v>583</v>
      </c>
      <c r="X1618" s="151">
        <f t="shared" ref="X1618:X1629" si="971">T1618</f>
        <v>583</v>
      </c>
      <c r="Y1618" s="151">
        <f>S1618</f>
        <v>583</v>
      </c>
      <c r="Z1618" s="48" t="s">
        <v>3341</v>
      </c>
      <c r="AA1618" s="206"/>
    </row>
    <row r="1619" spans="1:27" s="29" customFormat="1" x14ac:dyDescent="0.3">
      <c r="A1619" s="335"/>
      <c r="B1619" s="334"/>
      <c r="C1619" s="206" t="s">
        <v>2688</v>
      </c>
      <c r="D1619" s="206" t="s">
        <v>2170</v>
      </c>
      <c r="E1619" s="2">
        <v>530</v>
      </c>
      <c r="F1619" s="2">
        <v>600</v>
      </c>
      <c r="G1619" s="103">
        <v>600</v>
      </c>
      <c r="H1619" s="103"/>
      <c r="I1619" s="103">
        <v>800</v>
      </c>
      <c r="J1619" s="260">
        <v>1.2</v>
      </c>
      <c r="K1619" s="258"/>
      <c r="L1619" s="151"/>
      <c r="M1619" s="103"/>
      <c r="N1619" s="65">
        <v>1.2</v>
      </c>
      <c r="O1619" s="45">
        <f t="shared" si="936"/>
        <v>720</v>
      </c>
      <c r="P1619" s="151">
        <v>720</v>
      </c>
      <c r="Q1619" s="103">
        <f t="shared" si="937"/>
        <v>720</v>
      </c>
      <c r="R1619" s="103">
        <f t="shared" si="938"/>
        <v>720</v>
      </c>
      <c r="S1619" s="151">
        <f t="shared" ref="S1619:S1644" si="972">O1619</f>
        <v>720</v>
      </c>
      <c r="T1619" s="151">
        <f t="shared" si="969"/>
        <v>720</v>
      </c>
      <c r="U1619" s="151">
        <f t="shared" si="969"/>
        <v>720</v>
      </c>
      <c r="V1619" s="151">
        <f t="shared" si="969"/>
        <v>720</v>
      </c>
      <c r="W1619" s="151">
        <f t="shared" si="970"/>
        <v>720</v>
      </c>
      <c r="X1619" s="151">
        <f t="shared" si="971"/>
        <v>720</v>
      </c>
      <c r="Y1619" s="151">
        <f>S1619</f>
        <v>720</v>
      </c>
      <c r="Z1619" s="48" t="s">
        <v>3341</v>
      </c>
      <c r="AA1619" s="206"/>
    </row>
    <row r="1620" spans="1:27" s="29" customFormat="1" x14ac:dyDescent="0.3">
      <c r="A1620" s="335"/>
      <c r="B1620" s="334"/>
      <c r="C1620" s="206" t="s">
        <v>2170</v>
      </c>
      <c r="D1620" s="206" t="s">
        <v>2171</v>
      </c>
      <c r="E1620" s="2">
        <v>390</v>
      </c>
      <c r="F1620" s="2">
        <v>500</v>
      </c>
      <c r="G1620" s="103">
        <v>500</v>
      </c>
      <c r="H1620" s="103"/>
      <c r="I1620" s="103">
        <v>600</v>
      </c>
      <c r="J1620" s="260">
        <v>1</v>
      </c>
      <c r="K1620" s="258"/>
      <c r="L1620" s="151"/>
      <c r="M1620" s="103"/>
      <c r="N1620" s="65">
        <v>1</v>
      </c>
      <c r="O1620" s="45">
        <f t="shared" si="936"/>
        <v>500</v>
      </c>
      <c r="P1620" s="151">
        <f t="shared" ref="P1620:P1666" si="973">G1620</f>
        <v>500</v>
      </c>
      <c r="Q1620" s="103">
        <f t="shared" si="937"/>
        <v>500</v>
      </c>
      <c r="R1620" s="103">
        <f t="shared" si="938"/>
        <v>500</v>
      </c>
      <c r="S1620" s="151">
        <f t="shared" si="972"/>
        <v>500</v>
      </c>
      <c r="T1620" s="151">
        <f t="shared" si="969"/>
        <v>500</v>
      </c>
      <c r="U1620" s="151">
        <f t="shared" si="969"/>
        <v>500</v>
      </c>
      <c r="V1620" s="151">
        <f t="shared" si="969"/>
        <v>500</v>
      </c>
      <c r="W1620" s="151">
        <f t="shared" si="970"/>
        <v>500</v>
      </c>
      <c r="X1620" s="151">
        <f t="shared" si="971"/>
        <v>500</v>
      </c>
      <c r="Y1620" s="155" t="s">
        <v>2292</v>
      </c>
      <c r="Z1620" s="48" t="s">
        <v>2292</v>
      </c>
      <c r="AA1620" s="206"/>
    </row>
    <row r="1621" spans="1:27" s="29" customFormat="1" ht="37.5" x14ac:dyDescent="0.3">
      <c r="A1621" s="326"/>
      <c r="B1621" s="333"/>
      <c r="C1621" s="206" t="s">
        <v>2171</v>
      </c>
      <c r="D1621" s="206" t="s">
        <v>2172</v>
      </c>
      <c r="E1621" s="2">
        <v>390</v>
      </c>
      <c r="F1621" s="2">
        <v>400</v>
      </c>
      <c r="G1621" s="103">
        <v>400</v>
      </c>
      <c r="H1621" s="103"/>
      <c r="I1621" s="103">
        <v>400</v>
      </c>
      <c r="J1621" s="260">
        <v>1</v>
      </c>
      <c r="K1621" s="258"/>
      <c r="L1621" s="151"/>
      <c r="M1621" s="103"/>
      <c r="N1621" s="65">
        <v>1</v>
      </c>
      <c r="O1621" s="45">
        <f t="shared" si="936"/>
        <v>400</v>
      </c>
      <c r="P1621" s="151">
        <f t="shared" si="973"/>
        <v>400</v>
      </c>
      <c r="Q1621" s="103">
        <f t="shared" si="937"/>
        <v>400</v>
      </c>
      <c r="R1621" s="103">
        <f t="shared" si="938"/>
        <v>400</v>
      </c>
      <c r="S1621" s="151">
        <f t="shared" si="972"/>
        <v>400</v>
      </c>
      <c r="T1621" s="151">
        <f t="shared" si="969"/>
        <v>400</v>
      </c>
      <c r="U1621" s="151">
        <f t="shared" si="969"/>
        <v>400</v>
      </c>
      <c r="V1621" s="151">
        <f t="shared" si="969"/>
        <v>400</v>
      </c>
      <c r="W1621" s="151">
        <f t="shared" si="970"/>
        <v>400</v>
      </c>
      <c r="X1621" s="151">
        <f t="shared" si="971"/>
        <v>400</v>
      </c>
      <c r="Y1621" s="155" t="s">
        <v>2292</v>
      </c>
      <c r="Z1621" s="48" t="s">
        <v>2292</v>
      </c>
      <c r="AA1621" s="206"/>
    </row>
    <row r="1622" spans="1:27" s="29" customFormat="1" ht="22.5" customHeight="1" x14ac:dyDescent="0.3">
      <c r="A1622" s="211">
        <v>2</v>
      </c>
      <c r="B1622" s="329" t="s">
        <v>2173</v>
      </c>
      <c r="C1622" s="330"/>
      <c r="D1622" s="331"/>
      <c r="E1622" s="2">
        <v>140</v>
      </c>
      <c r="F1622" s="2">
        <v>170</v>
      </c>
      <c r="G1622" s="103">
        <v>180</v>
      </c>
      <c r="H1622" s="103"/>
      <c r="I1622" s="103">
        <v>300</v>
      </c>
      <c r="J1622" s="260">
        <v>1</v>
      </c>
      <c r="K1622" s="258"/>
      <c r="L1622" s="151"/>
      <c r="M1622" s="103"/>
      <c r="N1622" s="65">
        <v>1</v>
      </c>
      <c r="O1622" s="45">
        <f t="shared" si="936"/>
        <v>180</v>
      </c>
      <c r="P1622" s="151">
        <f t="shared" si="973"/>
        <v>180</v>
      </c>
      <c r="Q1622" s="103">
        <f t="shared" si="937"/>
        <v>180</v>
      </c>
      <c r="R1622" s="103">
        <f t="shared" si="938"/>
        <v>180</v>
      </c>
      <c r="S1622" s="151">
        <f t="shared" si="972"/>
        <v>180</v>
      </c>
      <c r="T1622" s="151">
        <f t="shared" si="969"/>
        <v>180</v>
      </c>
      <c r="U1622" s="151">
        <f t="shared" si="969"/>
        <v>180</v>
      </c>
      <c r="V1622" s="151">
        <f t="shared" si="969"/>
        <v>180</v>
      </c>
      <c r="W1622" s="151">
        <f t="shared" si="970"/>
        <v>180</v>
      </c>
      <c r="X1622" s="151">
        <f t="shared" si="971"/>
        <v>180</v>
      </c>
      <c r="Y1622" s="155" t="s">
        <v>2292</v>
      </c>
      <c r="Z1622" s="48" t="s">
        <v>2292</v>
      </c>
      <c r="AA1622" s="206"/>
    </row>
    <row r="1623" spans="1:27" s="29" customFormat="1" ht="25.5" customHeight="1" x14ac:dyDescent="0.3">
      <c r="A1623" s="325">
        <v>3</v>
      </c>
      <c r="B1623" s="332" t="s">
        <v>2174</v>
      </c>
      <c r="C1623" s="206" t="s">
        <v>2175</v>
      </c>
      <c r="D1623" s="206" t="s">
        <v>2176</v>
      </c>
      <c r="E1623" s="2">
        <v>170</v>
      </c>
      <c r="F1623" s="2">
        <v>210</v>
      </c>
      <c r="G1623" s="103">
        <v>210</v>
      </c>
      <c r="H1623" s="103"/>
      <c r="I1623" s="103">
        <v>300</v>
      </c>
      <c r="J1623" s="260">
        <v>1</v>
      </c>
      <c r="K1623" s="258"/>
      <c r="L1623" s="151"/>
      <c r="M1623" s="103"/>
      <c r="N1623" s="65">
        <v>1</v>
      </c>
      <c r="O1623" s="45">
        <f t="shared" si="936"/>
        <v>210</v>
      </c>
      <c r="P1623" s="151">
        <f t="shared" si="973"/>
        <v>210</v>
      </c>
      <c r="Q1623" s="103">
        <f t="shared" si="937"/>
        <v>210</v>
      </c>
      <c r="R1623" s="103">
        <f t="shared" si="938"/>
        <v>210</v>
      </c>
      <c r="S1623" s="151">
        <f t="shared" si="972"/>
        <v>210</v>
      </c>
      <c r="T1623" s="151">
        <f t="shared" si="969"/>
        <v>210</v>
      </c>
      <c r="U1623" s="151">
        <f t="shared" si="969"/>
        <v>210</v>
      </c>
      <c r="V1623" s="151">
        <f t="shared" si="969"/>
        <v>210</v>
      </c>
      <c r="W1623" s="151">
        <f t="shared" si="970"/>
        <v>210</v>
      </c>
      <c r="X1623" s="151">
        <f t="shared" si="971"/>
        <v>210</v>
      </c>
      <c r="Y1623" s="155" t="s">
        <v>2292</v>
      </c>
      <c r="Z1623" s="48" t="s">
        <v>2292</v>
      </c>
      <c r="AA1623" s="206"/>
    </row>
    <row r="1624" spans="1:27" s="29" customFormat="1" x14ac:dyDescent="0.3">
      <c r="A1624" s="335"/>
      <c r="B1624" s="334"/>
      <c r="C1624" s="206" t="s">
        <v>2176</v>
      </c>
      <c r="D1624" s="206" t="s">
        <v>2177</v>
      </c>
      <c r="E1624" s="2">
        <v>150</v>
      </c>
      <c r="F1624" s="2">
        <v>150</v>
      </c>
      <c r="G1624" s="103">
        <v>150</v>
      </c>
      <c r="H1624" s="103"/>
      <c r="I1624" s="103">
        <v>250</v>
      </c>
      <c r="J1624" s="260">
        <v>1</v>
      </c>
      <c r="K1624" s="258"/>
      <c r="L1624" s="151"/>
      <c r="M1624" s="103"/>
      <c r="N1624" s="65">
        <v>1</v>
      </c>
      <c r="O1624" s="45">
        <f t="shared" si="936"/>
        <v>150</v>
      </c>
      <c r="P1624" s="151">
        <f t="shared" si="973"/>
        <v>150</v>
      </c>
      <c r="Q1624" s="103">
        <f t="shared" si="937"/>
        <v>150</v>
      </c>
      <c r="R1624" s="103">
        <f t="shared" si="938"/>
        <v>150</v>
      </c>
      <c r="S1624" s="151">
        <f t="shared" si="972"/>
        <v>150</v>
      </c>
      <c r="T1624" s="151">
        <f t="shared" si="969"/>
        <v>150</v>
      </c>
      <c r="U1624" s="151">
        <f t="shared" si="969"/>
        <v>150</v>
      </c>
      <c r="V1624" s="151">
        <f t="shared" si="969"/>
        <v>150</v>
      </c>
      <c r="W1624" s="151">
        <f t="shared" si="970"/>
        <v>150</v>
      </c>
      <c r="X1624" s="151">
        <f t="shared" si="971"/>
        <v>150</v>
      </c>
      <c r="Y1624" s="155" t="s">
        <v>2292</v>
      </c>
      <c r="Z1624" s="48" t="s">
        <v>2292</v>
      </c>
      <c r="AA1624" s="206"/>
    </row>
    <row r="1625" spans="1:27" s="29" customFormat="1" x14ac:dyDescent="0.3">
      <c r="A1625" s="326"/>
      <c r="B1625" s="333"/>
      <c r="C1625" s="206" t="s">
        <v>1395</v>
      </c>
      <c r="D1625" s="206" t="s">
        <v>2178</v>
      </c>
      <c r="E1625" s="2">
        <v>150</v>
      </c>
      <c r="F1625" s="2">
        <v>150</v>
      </c>
      <c r="G1625" s="103">
        <v>150</v>
      </c>
      <c r="H1625" s="103"/>
      <c r="I1625" s="103">
        <v>250</v>
      </c>
      <c r="J1625" s="260">
        <v>1</v>
      </c>
      <c r="K1625" s="258"/>
      <c r="L1625" s="151"/>
      <c r="M1625" s="103"/>
      <c r="N1625" s="65">
        <v>1</v>
      </c>
      <c r="O1625" s="45">
        <f t="shared" si="936"/>
        <v>150</v>
      </c>
      <c r="P1625" s="151">
        <f t="shared" si="973"/>
        <v>150</v>
      </c>
      <c r="Q1625" s="103">
        <f t="shared" si="937"/>
        <v>150</v>
      </c>
      <c r="R1625" s="103">
        <f t="shared" si="938"/>
        <v>150</v>
      </c>
      <c r="S1625" s="151">
        <f t="shared" si="972"/>
        <v>150</v>
      </c>
      <c r="T1625" s="151">
        <f t="shared" si="969"/>
        <v>150</v>
      </c>
      <c r="U1625" s="151">
        <f t="shared" si="969"/>
        <v>150</v>
      </c>
      <c r="V1625" s="151">
        <f t="shared" si="969"/>
        <v>150</v>
      </c>
      <c r="W1625" s="151">
        <f t="shared" si="970"/>
        <v>150</v>
      </c>
      <c r="X1625" s="151">
        <f t="shared" si="971"/>
        <v>150</v>
      </c>
      <c r="Y1625" s="155" t="s">
        <v>2292</v>
      </c>
      <c r="Z1625" s="48" t="s">
        <v>2292</v>
      </c>
      <c r="AA1625" s="206"/>
    </row>
    <row r="1626" spans="1:27" s="29" customFormat="1" x14ac:dyDescent="0.3">
      <c r="A1626" s="325">
        <v>4</v>
      </c>
      <c r="B1626" s="332" t="s">
        <v>2179</v>
      </c>
      <c r="C1626" s="206" t="s">
        <v>2171</v>
      </c>
      <c r="D1626" s="206" t="s">
        <v>2180</v>
      </c>
      <c r="E1626" s="2"/>
      <c r="F1626" s="2">
        <v>150</v>
      </c>
      <c r="G1626" s="103">
        <v>150</v>
      </c>
      <c r="H1626" s="103"/>
      <c r="I1626" s="103">
        <v>200</v>
      </c>
      <c r="J1626" s="260">
        <v>1</v>
      </c>
      <c r="K1626" s="258"/>
      <c r="L1626" s="151"/>
      <c r="M1626" s="103"/>
      <c r="N1626" s="65">
        <v>1</v>
      </c>
      <c r="O1626" s="45">
        <f t="shared" si="936"/>
        <v>150</v>
      </c>
      <c r="P1626" s="151">
        <f t="shared" si="973"/>
        <v>150</v>
      </c>
      <c r="Q1626" s="103">
        <f t="shared" si="937"/>
        <v>150</v>
      </c>
      <c r="R1626" s="103">
        <f t="shared" si="938"/>
        <v>150</v>
      </c>
      <c r="S1626" s="151">
        <f t="shared" si="972"/>
        <v>150</v>
      </c>
      <c r="T1626" s="151">
        <f t="shared" si="969"/>
        <v>150</v>
      </c>
      <c r="U1626" s="151">
        <f t="shared" si="969"/>
        <v>150</v>
      </c>
      <c r="V1626" s="151">
        <f t="shared" si="969"/>
        <v>150</v>
      </c>
      <c r="W1626" s="151">
        <f t="shared" si="970"/>
        <v>150</v>
      </c>
      <c r="X1626" s="151">
        <f t="shared" si="971"/>
        <v>150</v>
      </c>
      <c r="Y1626" s="155" t="s">
        <v>2292</v>
      </c>
      <c r="Z1626" s="48" t="s">
        <v>2292</v>
      </c>
      <c r="AA1626" s="206"/>
    </row>
    <row r="1627" spans="1:27" s="29" customFormat="1" x14ac:dyDescent="0.3">
      <c r="A1627" s="326"/>
      <c r="B1627" s="333"/>
      <c r="C1627" s="206" t="s">
        <v>2180</v>
      </c>
      <c r="D1627" s="206" t="s">
        <v>2181</v>
      </c>
      <c r="E1627" s="2"/>
      <c r="F1627" s="2">
        <v>120</v>
      </c>
      <c r="G1627" s="103">
        <v>120</v>
      </c>
      <c r="H1627" s="103"/>
      <c r="I1627" s="103">
        <v>150</v>
      </c>
      <c r="J1627" s="260">
        <v>1</v>
      </c>
      <c r="K1627" s="258"/>
      <c r="L1627" s="151"/>
      <c r="M1627" s="103"/>
      <c r="N1627" s="65">
        <v>1</v>
      </c>
      <c r="O1627" s="45">
        <f t="shared" si="936"/>
        <v>120</v>
      </c>
      <c r="P1627" s="151">
        <f t="shared" si="973"/>
        <v>120</v>
      </c>
      <c r="Q1627" s="103">
        <f t="shared" si="937"/>
        <v>120</v>
      </c>
      <c r="R1627" s="103">
        <f t="shared" si="938"/>
        <v>120</v>
      </c>
      <c r="S1627" s="151">
        <f t="shared" si="972"/>
        <v>120</v>
      </c>
      <c r="T1627" s="151">
        <f t="shared" si="969"/>
        <v>120</v>
      </c>
      <c r="U1627" s="151">
        <f t="shared" si="969"/>
        <v>120</v>
      </c>
      <c r="V1627" s="151">
        <f t="shared" si="969"/>
        <v>120</v>
      </c>
      <c r="W1627" s="151">
        <f t="shared" si="970"/>
        <v>120</v>
      </c>
      <c r="X1627" s="151">
        <f t="shared" si="971"/>
        <v>120</v>
      </c>
      <c r="Y1627" s="155" t="s">
        <v>2292</v>
      </c>
      <c r="Z1627" s="48" t="s">
        <v>2292</v>
      </c>
      <c r="AA1627" s="206"/>
    </row>
    <row r="1628" spans="1:27" s="29" customFormat="1" ht="24" customHeight="1" x14ac:dyDescent="0.3">
      <c r="A1628" s="211">
        <v>5</v>
      </c>
      <c r="B1628" s="329" t="s">
        <v>2182</v>
      </c>
      <c r="C1628" s="330"/>
      <c r="D1628" s="331"/>
      <c r="E1628" s="2">
        <v>100</v>
      </c>
      <c r="F1628" s="2">
        <v>100</v>
      </c>
      <c r="G1628" s="103">
        <v>100</v>
      </c>
      <c r="H1628" s="103"/>
      <c r="I1628" s="103">
        <v>100</v>
      </c>
      <c r="J1628" s="260">
        <v>1.1000000000000001</v>
      </c>
      <c r="K1628" s="258"/>
      <c r="L1628" s="151"/>
      <c r="M1628" s="103"/>
      <c r="N1628" s="65">
        <v>1.1000000000000001</v>
      </c>
      <c r="O1628" s="45">
        <f t="shared" si="936"/>
        <v>110.00000000000001</v>
      </c>
      <c r="P1628" s="151">
        <v>110.00000000000001</v>
      </c>
      <c r="Q1628" s="103">
        <f t="shared" si="937"/>
        <v>110.00000000000001</v>
      </c>
      <c r="R1628" s="103">
        <f t="shared" si="938"/>
        <v>110.00000000000001</v>
      </c>
      <c r="S1628" s="151">
        <f t="shared" si="972"/>
        <v>110.00000000000001</v>
      </c>
      <c r="T1628" s="151">
        <f t="shared" si="969"/>
        <v>110.00000000000001</v>
      </c>
      <c r="U1628" s="151">
        <f t="shared" si="969"/>
        <v>110.00000000000001</v>
      </c>
      <c r="V1628" s="151">
        <f t="shared" si="969"/>
        <v>110.00000000000001</v>
      </c>
      <c r="W1628" s="151">
        <f t="shared" si="970"/>
        <v>110.00000000000001</v>
      </c>
      <c r="X1628" s="151">
        <f t="shared" si="971"/>
        <v>110.00000000000001</v>
      </c>
      <c r="Y1628" s="151">
        <f>S1628</f>
        <v>110.00000000000001</v>
      </c>
      <c r="Z1628" s="48" t="s">
        <v>3341</v>
      </c>
      <c r="AA1628" s="206"/>
    </row>
    <row r="1629" spans="1:27" s="141" customFormat="1" ht="24.75" customHeight="1" x14ac:dyDescent="0.25">
      <c r="A1629" s="211">
        <v>6</v>
      </c>
      <c r="B1629" s="329" t="s">
        <v>41</v>
      </c>
      <c r="C1629" s="330"/>
      <c r="D1629" s="331"/>
      <c r="E1629" s="2">
        <v>100</v>
      </c>
      <c r="F1629" s="2">
        <v>100</v>
      </c>
      <c r="G1629" s="103">
        <v>100</v>
      </c>
      <c r="H1629" s="103"/>
      <c r="I1629" s="103">
        <v>120</v>
      </c>
      <c r="J1629" s="260">
        <v>1</v>
      </c>
      <c r="K1629" s="258"/>
      <c r="L1629" s="151"/>
      <c r="M1629" s="103"/>
      <c r="N1629" s="65">
        <v>1</v>
      </c>
      <c r="O1629" s="45">
        <f t="shared" si="936"/>
        <v>100</v>
      </c>
      <c r="P1629" s="151">
        <f t="shared" si="973"/>
        <v>100</v>
      </c>
      <c r="Q1629" s="103">
        <f t="shared" si="937"/>
        <v>100</v>
      </c>
      <c r="R1629" s="103">
        <f t="shared" si="938"/>
        <v>100</v>
      </c>
      <c r="S1629" s="151">
        <f t="shared" si="972"/>
        <v>100</v>
      </c>
      <c r="T1629" s="151">
        <f t="shared" si="969"/>
        <v>100</v>
      </c>
      <c r="U1629" s="151">
        <f t="shared" si="969"/>
        <v>100</v>
      </c>
      <c r="V1629" s="151">
        <f t="shared" si="969"/>
        <v>100</v>
      </c>
      <c r="W1629" s="151">
        <f t="shared" si="970"/>
        <v>100</v>
      </c>
      <c r="X1629" s="151">
        <f t="shared" si="971"/>
        <v>100</v>
      </c>
      <c r="Y1629" s="155" t="s">
        <v>2292</v>
      </c>
      <c r="Z1629" s="48" t="s">
        <v>2292</v>
      </c>
      <c r="AA1629" s="206"/>
    </row>
    <row r="1630" spans="1:27" s="29" customFormat="1" ht="24.75" customHeight="1" x14ac:dyDescent="0.3">
      <c r="A1630" s="213" t="s">
        <v>2183</v>
      </c>
      <c r="B1630" s="15" t="s">
        <v>2184</v>
      </c>
      <c r="C1630" s="15"/>
      <c r="D1630" s="15"/>
      <c r="E1630" s="16"/>
      <c r="F1630" s="130"/>
      <c r="G1630" s="103"/>
      <c r="H1630" s="103"/>
      <c r="I1630" s="103"/>
      <c r="J1630" s="48"/>
      <c r="K1630" s="258"/>
      <c r="L1630" s="151"/>
      <c r="M1630" s="103"/>
      <c r="N1630" s="48"/>
      <c r="O1630" s="45"/>
      <c r="P1630" s="151"/>
      <c r="Q1630" s="103"/>
      <c r="R1630" s="103"/>
      <c r="S1630" s="151"/>
      <c r="T1630" s="151"/>
      <c r="U1630" s="151"/>
      <c r="V1630" s="151"/>
      <c r="W1630" s="151"/>
      <c r="X1630" s="151"/>
      <c r="Y1630" s="151"/>
      <c r="Z1630" s="48"/>
      <c r="AA1630" s="206"/>
    </row>
    <row r="1631" spans="1:27" s="29" customFormat="1" x14ac:dyDescent="0.3">
      <c r="A1631" s="325">
        <v>1</v>
      </c>
      <c r="B1631" s="332" t="s">
        <v>2185</v>
      </c>
      <c r="C1631" s="206" t="s">
        <v>2186</v>
      </c>
      <c r="D1631" s="206" t="s">
        <v>2187</v>
      </c>
      <c r="E1631" s="8">
        <v>530</v>
      </c>
      <c r="F1631" s="34">
        <v>530</v>
      </c>
      <c r="G1631" s="103">
        <v>530</v>
      </c>
      <c r="H1631" s="103"/>
      <c r="I1631" s="103">
        <v>550</v>
      </c>
      <c r="J1631" s="260">
        <v>1.1000000000000001</v>
      </c>
      <c r="K1631" s="258"/>
      <c r="L1631" s="151"/>
      <c r="M1631" s="103"/>
      <c r="N1631" s="65">
        <v>1.1000000000000001</v>
      </c>
      <c r="O1631" s="45">
        <f t="shared" si="936"/>
        <v>583</v>
      </c>
      <c r="P1631" s="151">
        <v>583</v>
      </c>
      <c r="Q1631" s="103">
        <f t="shared" si="937"/>
        <v>583</v>
      </c>
      <c r="R1631" s="103">
        <f t="shared" si="938"/>
        <v>583</v>
      </c>
      <c r="S1631" s="151">
        <f t="shared" si="972"/>
        <v>583</v>
      </c>
      <c r="T1631" s="151">
        <f t="shared" ref="T1631:T1637" si="974">P1631</f>
        <v>583</v>
      </c>
      <c r="U1631" s="151">
        <f t="shared" ref="U1631:U1637" si="975">Q1631</f>
        <v>583</v>
      </c>
      <c r="V1631" s="151">
        <f t="shared" ref="V1631:V1637" si="976">R1631</f>
        <v>583</v>
      </c>
      <c r="W1631" s="151">
        <f t="shared" ref="W1631:X1637" si="977">S1631</f>
        <v>583</v>
      </c>
      <c r="X1631" s="151">
        <f t="shared" si="977"/>
        <v>583</v>
      </c>
      <c r="Y1631" s="151">
        <f>S1631</f>
        <v>583</v>
      </c>
      <c r="Z1631" s="48" t="s">
        <v>3341</v>
      </c>
      <c r="AA1631" s="206"/>
    </row>
    <row r="1632" spans="1:27" s="29" customFormat="1" ht="21.75" customHeight="1" x14ac:dyDescent="0.3">
      <c r="A1632" s="335"/>
      <c r="B1632" s="334"/>
      <c r="C1632" s="206" t="s">
        <v>2187</v>
      </c>
      <c r="D1632" s="206" t="s">
        <v>2188</v>
      </c>
      <c r="E1632" s="8">
        <v>530</v>
      </c>
      <c r="F1632" s="34">
        <v>700</v>
      </c>
      <c r="G1632" s="103">
        <v>600</v>
      </c>
      <c r="H1632" s="103"/>
      <c r="I1632" s="103">
        <v>1000</v>
      </c>
      <c r="J1632" s="260">
        <v>1.1000000000000001</v>
      </c>
      <c r="K1632" s="258"/>
      <c r="L1632" s="151"/>
      <c r="M1632" s="103"/>
      <c r="N1632" s="65">
        <v>1.1000000000000001</v>
      </c>
      <c r="O1632" s="45">
        <f t="shared" si="936"/>
        <v>660</v>
      </c>
      <c r="P1632" s="151">
        <v>660</v>
      </c>
      <c r="Q1632" s="103">
        <f t="shared" si="937"/>
        <v>660</v>
      </c>
      <c r="R1632" s="103">
        <f t="shared" si="938"/>
        <v>660</v>
      </c>
      <c r="S1632" s="151">
        <f t="shared" si="972"/>
        <v>660</v>
      </c>
      <c r="T1632" s="151">
        <f t="shared" si="974"/>
        <v>660</v>
      </c>
      <c r="U1632" s="151">
        <f t="shared" si="975"/>
        <v>660</v>
      </c>
      <c r="V1632" s="151">
        <f t="shared" si="976"/>
        <v>660</v>
      </c>
      <c r="W1632" s="151">
        <f t="shared" si="977"/>
        <v>660</v>
      </c>
      <c r="X1632" s="151">
        <f t="shared" si="977"/>
        <v>660</v>
      </c>
      <c r="Y1632" s="151">
        <f t="shared" ref="Y1632:Y1634" si="978">S1632</f>
        <v>660</v>
      </c>
      <c r="Z1632" s="48" t="s">
        <v>3341</v>
      </c>
      <c r="AA1632" s="206"/>
    </row>
    <row r="1633" spans="1:27" s="29" customFormat="1" ht="21" customHeight="1" x14ac:dyDescent="0.3">
      <c r="A1633" s="335"/>
      <c r="B1633" s="334"/>
      <c r="C1633" s="206" t="s">
        <v>2188</v>
      </c>
      <c r="D1633" s="206" t="s">
        <v>2189</v>
      </c>
      <c r="E1633" s="8">
        <v>930</v>
      </c>
      <c r="F1633" s="34">
        <v>1300</v>
      </c>
      <c r="G1633" s="103">
        <v>1000</v>
      </c>
      <c r="H1633" s="103"/>
      <c r="I1633" s="103">
        <v>1900</v>
      </c>
      <c r="J1633" s="260">
        <v>1.2</v>
      </c>
      <c r="K1633" s="258"/>
      <c r="L1633" s="151"/>
      <c r="M1633" s="103"/>
      <c r="N1633" s="65">
        <v>1.2</v>
      </c>
      <c r="O1633" s="45">
        <f t="shared" ref="O1633:O1696" si="979">G1633*N1633</f>
        <v>1200</v>
      </c>
      <c r="P1633" s="151">
        <v>1200</v>
      </c>
      <c r="Q1633" s="103">
        <f t="shared" ref="Q1633:Q1696" si="980">P1633</f>
        <v>1200</v>
      </c>
      <c r="R1633" s="103">
        <f t="shared" ref="R1633:R1696" si="981">P1633</f>
        <v>1200</v>
      </c>
      <c r="S1633" s="151">
        <f t="shared" si="972"/>
        <v>1200</v>
      </c>
      <c r="T1633" s="151">
        <f t="shared" si="974"/>
        <v>1200</v>
      </c>
      <c r="U1633" s="151">
        <f t="shared" si="975"/>
        <v>1200</v>
      </c>
      <c r="V1633" s="151">
        <f t="shared" si="976"/>
        <v>1200</v>
      </c>
      <c r="W1633" s="151">
        <f t="shared" si="977"/>
        <v>1200</v>
      </c>
      <c r="X1633" s="151">
        <f t="shared" si="977"/>
        <v>1200</v>
      </c>
      <c r="Y1633" s="151">
        <f t="shared" si="978"/>
        <v>1200</v>
      </c>
      <c r="Z1633" s="48" t="s">
        <v>3341</v>
      </c>
      <c r="AA1633" s="206"/>
    </row>
    <row r="1634" spans="1:27" s="29" customFormat="1" ht="21" customHeight="1" x14ac:dyDescent="0.3">
      <c r="A1634" s="326"/>
      <c r="B1634" s="333"/>
      <c r="C1634" s="206" t="s">
        <v>2189</v>
      </c>
      <c r="D1634" s="206" t="s">
        <v>2190</v>
      </c>
      <c r="E1634" s="8">
        <v>530</v>
      </c>
      <c r="F1634" s="34">
        <v>980</v>
      </c>
      <c r="G1634" s="103">
        <v>600</v>
      </c>
      <c r="H1634" s="103"/>
      <c r="I1634" s="103">
        <v>1400</v>
      </c>
      <c r="J1634" s="260">
        <v>1.1000000000000001</v>
      </c>
      <c r="K1634" s="258"/>
      <c r="L1634" s="151"/>
      <c r="M1634" s="103"/>
      <c r="N1634" s="65">
        <v>1.1000000000000001</v>
      </c>
      <c r="O1634" s="45">
        <f t="shared" si="979"/>
        <v>660</v>
      </c>
      <c r="P1634" s="151">
        <v>660</v>
      </c>
      <c r="Q1634" s="103">
        <f t="shared" si="980"/>
        <v>660</v>
      </c>
      <c r="R1634" s="103">
        <f t="shared" si="981"/>
        <v>660</v>
      </c>
      <c r="S1634" s="151">
        <f t="shared" si="972"/>
        <v>660</v>
      </c>
      <c r="T1634" s="151">
        <f t="shared" si="974"/>
        <v>660</v>
      </c>
      <c r="U1634" s="151">
        <f t="shared" si="975"/>
        <v>660</v>
      </c>
      <c r="V1634" s="151">
        <f t="shared" si="976"/>
        <v>660</v>
      </c>
      <c r="W1634" s="151">
        <f t="shared" si="977"/>
        <v>660</v>
      </c>
      <c r="X1634" s="151">
        <f t="shared" si="977"/>
        <v>660</v>
      </c>
      <c r="Y1634" s="151">
        <f t="shared" si="978"/>
        <v>660</v>
      </c>
      <c r="Z1634" s="48" t="s">
        <v>3341</v>
      </c>
      <c r="AA1634" s="206"/>
    </row>
    <row r="1635" spans="1:27" s="29" customFormat="1" ht="42" customHeight="1" x14ac:dyDescent="0.3">
      <c r="A1635" s="325">
        <v>2</v>
      </c>
      <c r="B1635" s="332" t="s">
        <v>2689</v>
      </c>
      <c r="C1635" s="206" t="s">
        <v>2690</v>
      </c>
      <c r="D1635" s="206" t="s">
        <v>2191</v>
      </c>
      <c r="E1635" s="8">
        <v>290</v>
      </c>
      <c r="F1635" s="34">
        <v>290</v>
      </c>
      <c r="G1635" s="103">
        <v>290</v>
      </c>
      <c r="H1635" s="103"/>
      <c r="I1635" s="103">
        <v>400</v>
      </c>
      <c r="J1635" s="260">
        <v>1</v>
      </c>
      <c r="K1635" s="258"/>
      <c r="L1635" s="151"/>
      <c r="M1635" s="103"/>
      <c r="N1635" s="65">
        <v>1</v>
      </c>
      <c r="O1635" s="45">
        <f t="shared" si="979"/>
        <v>290</v>
      </c>
      <c r="P1635" s="151">
        <f t="shared" si="973"/>
        <v>290</v>
      </c>
      <c r="Q1635" s="103">
        <f t="shared" si="980"/>
        <v>290</v>
      </c>
      <c r="R1635" s="103">
        <f t="shared" si="981"/>
        <v>290</v>
      </c>
      <c r="S1635" s="151">
        <f t="shared" si="972"/>
        <v>290</v>
      </c>
      <c r="T1635" s="151">
        <f t="shared" si="974"/>
        <v>290</v>
      </c>
      <c r="U1635" s="151">
        <f t="shared" si="975"/>
        <v>290</v>
      </c>
      <c r="V1635" s="151">
        <f t="shared" si="976"/>
        <v>290</v>
      </c>
      <c r="W1635" s="151">
        <f t="shared" si="977"/>
        <v>290</v>
      </c>
      <c r="X1635" s="151">
        <f t="shared" si="977"/>
        <v>290</v>
      </c>
      <c r="Y1635" s="155" t="s">
        <v>2292</v>
      </c>
      <c r="Z1635" s="48" t="s">
        <v>2292</v>
      </c>
      <c r="AA1635" s="206"/>
    </row>
    <row r="1636" spans="1:27" s="29" customFormat="1" ht="24" customHeight="1" x14ac:dyDescent="0.3">
      <c r="A1636" s="326"/>
      <c r="B1636" s="333"/>
      <c r="C1636" s="206" t="s">
        <v>2191</v>
      </c>
      <c r="D1636" s="206" t="s">
        <v>2192</v>
      </c>
      <c r="E1636" s="8">
        <v>110</v>
      </c>
      <c r="F1636" s="34">
        <v>140</v>
      </c>
      <c r="G1636" s="103">
        <v>140</v>
      </c>
      <c r="H1636" s="103"/>
      <c r="I1636" s="103">
        <v>200</v>
      </c>
      <c r="J1636" s="260">
        <v>1</v>
      </c>
      <c r="K1636" s="258"/>
      <c r="L1636" s="151"/>
      <c r="M1636" s="103"/>
      <c r="N1636" s="65">
        <v>1</v>
      </c>
      <c r="O1636" s="45">
        <f t="shared" si="979"/>
        <v>140</v>
      </c>
      <c r="P1636" s="151">
        <f t="shared" si="973"/>
        <v>140</v>
      </c>
      <c r="Q1636" s="103">
        <f t="shared" si="980"/>
        <v>140</v>
      </c>
      <c r="R1636" s="103">
        <f t="shared" si="981"/>
        <v>140</v>
      </c>
      <c r="S1636" s="151">
        <f t="shared" si="972"/>
        <v>140</v>
      </c>
      <c r="T1636" s="151">
        <f t="shared" si="974"/>
        <v>140</v>
      </c>
      <c r="U1636" s="151">
        <f t="shared" si="975"/>
        <v>140</v>
      </c>
      <c r="V1636" s="151">
        <f t="shared" si="976"/>
        <v>140</v>
      </c>
      <c r="W1636" s="151">
        <f t="shared" si="977"/>
        <v>140</v>
      </c>
      <c r="X1636" s="151">
        <f t="shared" si="977"/>
        <v>140</v>
      </c>
      <c r="Y1636" s="155" t="s">
        <v>2292</v>
      </c>
      <c r="Z1636" s="48" t="s">
        <v>2292</v>
      </c>
      <c r="AA1636" s="206"/>
    </row>
    <row r="1637" spans="1:27" s="29" customFormat="1" ht="24" customHeight="1" x14ac:dyDescent="0.3">
      <c r="A1637" s="211">
        <v>3</v>
      </c>
      <c r="B1637" s="329" t="s">
        <v>41</v>
      </c>
      <c r="C1637" s="330"/>
      <c r="D1637" s="331"/>
      <c r="E1637" s="8">
        <v>100</v>
      </c>
      <c r="F1637" s="34">
        <v>100</v>
      </c>
      <c r="G1637" s="103">
        <v>100</v>
      </c>
      <c r="H1637" s="103"/>
      <c r="I1637" s="103">
        <v>150</v>
      </c>
      <c r="J1637" s="260">
        <v>1</v>
      </c>
      <c r="K1637" s="258"/>
      <c r="L1637" s="151"/>
      <c r="M1637" s="103"/>
      <c r="N1637" s="65">
        <v>1</v>
      </c>
      <c r="O1637" s="45">
        <f t="shared" si="979"/>
        <v>100</v>
      </c>
      <c r="P1637" s="151">
        <f t="shared" si="973"/>
        <v>100</v>
      </c>
      <c r="Q1637" s="103">
        <f t="shared" si="980"/>
        <v>100</v>
      </c>
      <c r="R1637" s="103">
        <f t="shared" si="981"/>
        <v>100</v>
      </c>
      <c r="S1637" s="151">
        <f t="shared" si="972"/>
        <v>100</v>
      </c>
      <c r="T1637" s="151">
        <f t="shared" si="974"/>
        <v>100</v>
      </c>
      <c r="U1637" s="151">
        <f t="shared" si="975"/>
        <v>100</v>
      </c>
      <c r="V1637" s="151">
        <f t="shared" si="976"/>
        <v>100</v>
      </c>
      <c r="W1637" s="151">
        <f t="shared" si="977"/>
        <v>100</v>
      </c>
      <c r="X1637" s="151">
        <f t="shared" si="977"/>
        <v>100</v>
      </c>
      <c r="Y1637" s="155" t="s">
        <v>2292</v>
      </c>
      <c r="Z1637" s="48" t="s">
        <v>2292</v>
      </c>
      <c r="AA1637" s="206"/>
    </row>
    <row r="1638" spans="1:27" s="29" customFormat="1" ht="24.75" customHeight="1" x14ac:dyDescent="0.3">
      <c r="A1638" s="213" t="s">
        <v>2193</v>
      </c>
      <c r="B1638" s="15" t="s">
        <v>2194</v>
      </c>
      <c r="C1638" s="15"/>
      <c r="D1638" s="15"/>
      <c r="E1638" s="17"/>
      <c r="F1638" s="17"/>
      <c r="G1638" s="103"/>
      <c r="H1638" s="103"/>
      <c r="I1638" s="103"/>
      <c r="J1638" s="317"/>
      <c r="K1638" s="258"/>
      <c r="L1638" s="151"/>
      <c r="M1638" s="103"/>
      <c r="N1638" s="317"/>
      <c r="O1638" s="45"/>
      <c r="P1638" s="151"/>
      <c r="Q1638" s="103"/>
      <c r="R1638" s="103"/>
      <c r="S1638" s="151"/>
      <c r="T1638" s="151"/>
      <c r="U1638" s="151"/>
      <c r="V1638" s="151"/>
      <c r="W1638" s="151"/>
      <c r="X1638" s="151"/>
      <c r="Y1638" s="151"/>
      <c r="Z1638" s="48"/>
      <c r="AA1638" s="206"/>
    </row>
    <row r="1639" spans="1:27" s="29" customFormat="1" ht="38.25" customHeight="1" x14ac:dyDescent="0.3">
      <c r="A1639" s="211">
        <v>1</v>
      </c>
      <c r="B1639" s="329" t="s">
        <v>2538</v>
      </c>
      <c r="C1639" s="330"/>
      <c r="D1639" s="331"/>
      <c r="E1639" s="2">
        <v>160</v>
      </c>
      <c r="F1639" s="2">
        <v>180</v>
      </c>
      <c r="G1639" s="103">
        <v>180</v>
      </c>
      <c r="H1639" s="103"/>
      <c r="I1639" s="103">
        <v>250</v>
      </c>
      <c r="J1639" s="260">
        <v>1</v>
      </c>
      <c r="K1639" s="258"/>
      <c r="L1639" s="151"/>
      <c r="M1639" s="103"/>
      <c r="N1639" s="65">
        <v>1</v>
      </c>
      <c r="O1639" s="45">
        <f t="shared" si="979"/>
        <v>180</v>
      </c>
      <c r="P1639" s="151">
        <f t="shared" si="973"/>
        <v>180</v>
      </c>
      <c r="Q1639" s="103">
        <f t="shared" si="980"/>
        <v>180</v>
      </c>
      <c r="R1639" s="103">
        <f t="shared" si="981"/>
        <v>180</v>
      </c>
      <c r="S1639" s="151">
        <f t="shared" si="972"/>
        <v>180</v>
      </c>
      <c r="T1639" s="151">
        <f t="shared" ref="T1639:T1644" si="982">P1639</f>
        <v>180</v>
      </c>
      <c r="U1639" s="151">
        <f t="shared" ref="U1639:U1644" si="983">Q1639</f>
        <v>180</v>
      </c>
      <c r="V1639" s="151">
        <f t="shared" ref="V1639:V1644" si="984">R1639</f>
        <v>180</v>
      </c>
      <c r="W1639" s="151">
        <f t="shared" ref="W1639:X1644" si="985">S1639</f>
        <v>180</v>
      </c>
      <c r="X1639" s="151">
        <f t="shared" si="985"/>
        <v>180</v>
      </c>
      <c r="Y1639" s="155" t="s">
        <v>2292</v>
      </c>
      <c r="Z1639" s="48" t="s">
        <v>2292</v>
      </c>
      <c r="AA1639" s="206"/>
    </row>
    <row r="1640" spans="1:27" s="29" customFormat="1" ht="24" customHeight="1" x14ac:dyDescent="0.3">
      <c r="A1640" s="211">
        <v>2</v>
      </c>
      <c r="B1640" s="329" t="s">
        <v>2195</v>
      </c>
      <c r="C1640" s="330"/>
      <c r="D1640" s="331"/>
      <c r="E1640" s="2">
        <v>180</v>
      </c>
      <c r="F1640" s="2">
        <v>160</v>
      </c>
      <c r="G1640" s="103">
        <v>180</v>
      </c>
      <c r="H1640" s="103"/>
      <c r="I1640" s="103">
        <v>200</v>
      </c>
      <c r="J1640" s="260">
        <v>1</v>
      </c>
      <c r="K1640" s="258"/>
      <c r="L1640" s="151"/>
      <c r="M1640" s="103"/>
      <c r="N1640" s="65">
        <v>1</v>
      </c>
      <c r="O1640" s="45">
        <f t="shared" si="979"/>
        <v>180</v>
      </c>
      <c r="P1640" s="151">
        <f t="shared" si="973"/>
        <v>180</v>
      </c>
      <c r="Q1640" s="103">
        <f t="shared" si="980"/>
        <v>180</v>
      </c>
      <c r="R1640" s="103">
        <f t="shared" si="981"/>
        <v>180</v>
      </c>
      <c r="S1640" s="151">
        <f t="shared" si="972"/>
        <v>180</v>
      </c>
      <c r="T1640" s="151">
        <f t="shared" si="982"/>
        <v>180</v>
      </c>
      <c r="U1640" s="151">
        <f t="shared" si="983"/>
        <v>180</v>
      </c>
      <c r="V1640" s="151">
        <f t="shared" si="984"/>
        <v>180</v>
      </c>
      <c r="W1640" s="151">
        <f t="shared" si="985"/>
        <v>180</v>
      </c>
      <c r="X1640" s="151">
        <f t="shared" si="985"/>
        <v>180</v>
      </c>
      <c r="Y1640" s="155" t="s">
        <v>2292</v>
      </c>
      <c r="Z1640" s="48" t="s">
        <v>2292</v>
      </c>
      <c r="AA1640" s="206"/>
    </row>
    <row r="1641" spans="1:27" s="29" customFormat="1" ht="24" customHeight="1" x14ac:dyDescent="0.3">
      <c r="A1641" s="211">
        <v>4</v>
      </c>
      <c r="B1641" s="329" t="s">
        <v>2539</v>
      </c>
      <c r="C1641" s="330"/>
      <c r="D1641" s="331"/>
      <c r="E1641" s="2"/>
      <c r="F1641" s="2">
        <v>150</v>
      </c>
      <c r="G1641" s="103">
        <v>150</v>
      </c>
      <c r="H1641" s="103"/>
      <c r="I1641" s="103">
        <v>160</v>
      </c>
      <c r="J1641" s="260">
        <v>1</v>
      </c>
      <c r="K1641" s="258"/>
      <c r="L1641" s="151"/>
      <c r="M1641" s="103"/>
      <c r="N1641" s="65">
        <v>1</v>
      </c>
      <c r="O1641" s="45">
        <f t="shared" si="979"/>
        <v>150</v>
      </c>
      <c r="P1641" s="151">
        <f t="shared" si="973"/>
        <v>150</v>
      </c>
      <c r="Q1641" s="103">
        <f t="shared" si="980"/>
        <v>150</v>
      </c>
      <c r="R1641" s="103">
        <f t="shared" si="981"/>
        <v>150</v>
      </c>
      <c r="S1641" s="151">
        <f t="shared" si="972"/>
        <v>150</v>
      </c>
      <c r="T1641" s="151">
        <f t="shared" si="982"/>
        <v>150</v>
      </c>
      <c r="U1641" s="151">
        <f t="shared" si="983"/>
        <v>150</v>
      </c>
      <c r="V1641" s="151">
        <f t="shared" si="984"/>
        <v>150</v>
      </c>
      <c r="W1641" s="151">
        <f t="shared" si="985"/>
        <v>150</v>
      </c>
      <c r="X1641" s="151">
        <f t="shared" si="985"/>
        <v>150</v>
      </c>
      <c r="Y1641" s="155" t="s">
        <v>2292</v>
      </c>
      <c r="Z1641" s="48" t="s">
        <v>2292</v>
      </c>
      <c r="AA1641" s="39" t="s">
        <v>219</v>
      </c>
    </row>
    <row r="1642" spans="1:27" s="29" customFormat="1" x14ac:dyDescent="0.3">
      <c r="A1642" s="325">
        <v>5</v>
      </c>
      <c r="B1642" s="332" t="s">
        <v>2540</v>
      </c>
      <c r="C1642" s="329" t="s">
        <v>2541</v>
      </c>
      <c r="D1642" s="331"/>
      <c r="E1642" s="2">
        <v>140</v>
      </c>
      <c r="F1642" s="2">
        <v>140</v>
      </c>
      <c r="G1642" s="103">
        <v>140</v>
      </c>
      <c r="H1642" s="103"/>
      <c r="I1642" s="103">
        <v>150</v>
      </c>
      <c r="J1642" s="260">
        <v>1</v>
      </c>
      <c r="K1642" s="258"/>
      <c r="L1642" s="151"/>
      <c r="M1642" s="103"/>
      <c r="N1642" s="65">
        <v>1</v>
      </c>
      <c r="O1642" s="45">
        <f t="shared" si="979"/>
        <v>140</v>
      </c>
      <c r="P1642" s="151">
        <f t="shared" si="973"/>
        <v>140</v>
      </c>
      <c r="Q1642" s="103">
        <f t="shared" si="980"/>
        <v>140</v>
      </c>
      <c r="R1642" s="103">
        <f t="shared" si="981"/>
        <v>140</v>
      </c>
      <c r="S1642" s="151">
        <f t="shared" si="972"/>
        <v>140</v>
      </c>
      <c r="T1642" s="151">
        <f t="shared" si="982"/>
        <v>140</v>
      </c>
      <c r="U1642" s="151">
        <f t="shared" si="983"/>
        <v>140</v>
      </c>
      <c r="V1642" s="151">
        <f t="shared" si="984"/>
        <v>140</v>
      </c>
      <c r="W1642" s="151">
        <f t="shared" si="985"/>
        <v>140</v>
      </c>
      <c r="X1642" s="151">
        <f t="shared" si="985"/>
        <v>140</v>
      </c>
      <c r="Y1642" s="155" t="s">
        <v>2292</v>
      </c>
      <c r="Z1642" s="48" t="s">
        <v>2292</v>
      </c>
      <c r="AA1642" s="206"/>
    </row>
    <row r="1643" spans="1:27" s="29" customFormat="1" x14ac:dyDescent="0.3">
      <c r="A1643" s="326"/>
      <c r="B1643" s="333"/>
      <c r="C1643" s="329" t="s">
        <v>2196</v>
      </c>
      <c r="D1643" s="331"/>
      <c r="E1643" s="2">
        <v>140</v>
      </c>
      <c r="F1643" s="2">
        <v>140</v>
      </c>
      <c r="G1643" s="103">
        <v>140</v>
      </c>
      <c r="H1643" s="103"/>
      <c r="I1643" s="103">
        <v>150</v>
      </c>
      <c r="J1643" s="260">
        <v>1</v>
      </c>
      <c r="K1643" s="258"/>
      <c r="L1643" s="151"/>
      <c r="M1643" s="103"/>
      <c r="N1643" s="65">
        <v>1</v>
      </c>
      <c r="O1643" s="45">
        <f t="shared" si="979"/>
        <v>140</v>
      </c>
      <c r="P1643" s="151">
        <f t="shared" si="973"/>
        <v>140</v>
      </c>
      <c r="Q1643" s="103">
        <f t="shared" si="980"/>
        <v>140</v>
      </c>
      <c r="R1643" s="103">
        <f t="shared" si="981"/>
        <v>140</v>
      </c>
      <c r="S1643" s="151">
        <f t="shared" si="972"/>
        <v>140</v>
      </c>
      <c r="T1643" s="151">
        <f t="shared" si="982"/>
        <v>140</v>
      </c>
      <c r="U1643" s="151">
        <f t="shared" si="983"/>
        <v>140</v>
      </c>
      <c r="V1643" s="151">
        <f t="shared" si="984"/>
        <v>140</v>
      </c>
      <c r="W1643" s="151">
        <f t="shared" si="985"/>
        <v>140</v>
      </c>
      <c r="X1643" s="151">
        <f t="shared" si="985"/>
        <v>140</v>
      </c>
      <c r="Y1643" s="155" t="s">
        <v>2292</v>
      </c>
      <c r="Z1643" s="48" t="s">
        <v>2292</v>
      </c>
      <c r="AA1643" s="206"/>
    </row>
    <row r="1644" spans="1:27" s="29" customFormat="1" ht="21" customHeight="1" x14ac:dyDescent="0.3">
      <c r="A1644" s="211">
        <v>6</v>
      </c>
      <c r="B1644" s="329" t="s">
        <v>41</v>
      </c>
      <c r="C1644" s="330"/>
      <c r="D1644" s="331"/>
      <c r="E1644" s="2">
        <v>90</v>
      </c>
      <c r="F1644" s="2">
        <v>90</v>
      </c>
      <c r="G1644" s="103">
        <v>90</v>
      </c>
      <c r="H1644" s="103"/>
      <c r="I1644" s="103">
        <v>100</v>
      </c>
      <c r="J1644" s="260">
        <v>1</v>
      </c>
      <c r="K1644" s="258"/>
      <c r="L1644" s="151"/>
      <c r="M1644" s="103"/>
      <c r="N1644" s="65">
        <v>1</v>
      </c>
      <c r="O1644" s="45">
        <f t="shared" si="979"/>
        <v>90</v>
      </c>
      <c r="P1644" s="151">
        <f t="shared" si="973"/>
        <v>90</v>
      </c>
      <c r="Q1644" s="103">
        <f t="shared" si="980"/>
        <v>90</v>
      </c>
      <c r="R1644" s="103">
        <f t="shared" si="981"/>
        <v>90</v>
      </c>
      <c r="S1644" s="151">
        <f t="shared" si="972"/>
        <v>90</v>
      </c>
      <c r="T1644" s="151">
        <f t="shared" si="982"/>
        <v>90</v>
      </c>
      <c r="U1644" s="151">
        <f t="shared" si="983"/>
        <v>90</v>
      </c>
      <c r="V1644" s="151">
        <f t="shared" si="984"/>
        <v>90</v>
      </c>
      <c r="W1644" s="151">
        <f t="shared" si="985"/>
        <v>90</v>
      </c>
      <c r="X1644" s="151">
        <f t="shared" si="985"/>
        <v>90</v>
      </c>
      <c r="Y1644" s="155" t="s">
        <v>2292</v>
      </c>
      <c r="Z1644" s="48" t="s">
        <v>2292</v>
      </c>
      <c r="AA1644" s="206"/>
    </row>
    <row r="1645" spans="1:27" s="29" customFormat="1" ht="21" customHeight="1" x14ac:dyDescent="0.3">
      <c r="A1645" s="213" t="s">
        <v>2197</v>
      </c>
      <c r="B1645" s="15" t="s">
        <v>2198</v>
      </c>
      <c r="C1645" s="15"/>
      <c r="D1645" s="15"/>
      <c r="E1645" s="17"/>
      <c r="F1645" s="17"/>
      <c r="G1645" s="103"/>
      <c r="H1645" s="103"/>
      <c r="I1645" s="48"/>
      <c r="J1645" s="319"/>
      <c r="K1645" s="258"/>
      <c r="L1645" s="151"/>
      <c r="M1645" s="103"/>
      <c r="N1645" s="319"/>
      <c r="O1645" s="45"/>
      <c r="P1645" s="151"/>
      <c r="Q1645" s="103"/>
      <c r="R1645" s="103"/>
      <c r="S1645" s="151"/>
      <c r="T1645" s="151"/>
      <c r="U1645" s="151"/>
      <c r="V1645" s="151"/>
      <c r="W1645" s="151"/>
      <c r="X1645" s="151"/>
      <c r="Y1645" s="155"/>
      <c r="Z1645" s="48"/>
      <c r="AA1645" s="206"/>
    </row>
    <row r="1646" spans="1:27" s="29" customFormat="1" ht="37.5" x14ac:dyDescent="0.3">
      <c r="A1646" s="325">
        <v>1</v>
      </c>
      <c r="B1646" s="332" t="s">
        <v>2199</v>
      </c>
      <c r="C1646" s="206" t="s">
        <v>2200</v>
      </c>
      <c r="D1646" s="206" t="s">
        <v>2201</v>
      </c>
      <c r="E1646" s="2">
        <v>230</v>
      </c>
      <c r="F1646" s="2">
        <v>250</v>
      </c>
      <c r="G1646" s="103">
        <v>250</v>
      </c>
      <c r="H1646" s="103"/>
      <c r="I1646" s="48">
        <v>250</v>
      </c>
      <c r="J1646" s="260">
        <v>1</v>
      </c>
      <c r="K1646" s="258"/>
      <c r="L1646" s="151"/>
      <c r="M1646" s="103"/>
      <c r="N1646" s="65">
        <v>1</v>
      </c>
      <c r="O1646" s="45">
        <f t="shared" si="979"/>
        <v>250</v>
      </c>
      <c r="P1646" s="151">
        <f t="shared" si="973"/>
        <v>250</v>
      </c>
      <c r="Q1646" s="103">
        <f t="shared" si="980"/>
        <v>250</v>
      </c>
      <c r="R1646" s="103">
        <f t="shared" si="981"/>
        <v>250</v>
      </c>
      <c r="S1646" s="151">
        <f>O1646</f>
        <v>250</v>
      </c>
      <c r="T1646" s="151">
        <f t="shared" ref="T1646:V1661" si="986">P1646</f>
        <v>250</v>
      </c>
      <c r="U1646" s="151">
        <f t="shared" si="986"/>
        <v>250</v>
      </c>
      <c r="V1646" s="151">
        <f t="shared" si="986"/>
        <v>250</v>
      </c>
      <c r="W1646" s="151">
        <f t="shared" ref="W1646:W1666" si="987">S1646</f>
        <v>250</v>
      </c>
      <c r="X1646" s="151">
        <f t="shared" ref="X1646:X1666" si="988">T1646</f>
        <v>250</v>
      </c>
      <c r="Y1646" s="155" t="s">
        <v>2292</v>
      </c>
      <c r="Z1646" s="48" t="s">
        <v>2292</v>
      </c>
      <c r="AA1646" s="206"/>
    </row>
    <row r="1647" spans="1:27" s="29" customFormat="1" ht="37.5" x14ac:dyDescent="0.3">
      <c r="A1647" s="335"/>
      <c r="B1647" s="334"/>
      <c r="C1647" s="206" t="s">
        <v>2202</v>
      </c>
      <c r="D1647" s="206" t="s">
        <v>2203</v>
      </c>
      <c r="E1647" s="2">
        <v>320</v>
      </c>
      <c r="F1647" s="32">
        <v>400</v>
      </c>
      <c r="G1647" s="103">
        <v>450</v>
      </c>
      <c r="H1647" s="103"/>
      <c r="I1647" s="48">
        <v>1000</v>
      </c>
      <c r="J1647" s="260">
        <v>1</v>
      </c>
      <c r="K1647" s="258"/>
      <c r="L1647" s="151"/>
      <c r="M1647" s="103"/>
      <c r="N1647" s="65">
        <v>1</v>
      </c>
      <c r="O1647" s="45">
        <f t="shared" si="979"/>
        <v>450</v>
      </c>
      <c r="P1647" s="151">
        <f t="shared" si="973"/>
        <v>450</v>
      </c>
      <c r="Q1647" s="103">
        <f t="shared" si="980"/>
        <v>450</v>
      </c>
      <c r="R1647" s="103">
        <f t="shared" si="981"/>
        <v>450</v>
      </c>
      <c r="S1647" s="151">
        <f t="shared" ref="S1647:S1666" si="989">O1647</f>
        <v>450</v>
      </c>
      <c r="T1647" s="151">
        <f t="shared" si="986"/>
        <v>450</v>
      </c>
      <c r="U1647" s="151">
        <f t="shared" si="986"/>
        <v>450</v>
      </c>
      <c r="V1647" s="151">
        <f t="shared" si="986"/>
        <v>450</v>
      </c>
      <c r="W1647" s="151">
        <f t="shared" si="987"/>
        <v>450</v>
      </c>
      <c r="X1647" s="151">
        <f t="shared" si="988"/>
        <v>450</v>
      </c>
      <c r="Y1647" s="155" t="s">
        <v>2292</v>
      </c>
      <c r="Z1647" s="48" t="s">
        <v>2292</v>
      </c>
      <c r="AA1647" s="206"/>
    </row>
    <row r="1648" spans="1:27" s="29" customFormat="1" ht="37.5" x14ac:dyDescent="0.3">
      <c r="A1648" s="335"/>
      <c r="B1648" s="334"/>
      <c r="C1648" s="206" t="s">
        <v>2203</v>
      </c>
      <c r="D1648" s="206" t="s">
        <v>2204</v>
      </c>
      <c r="E1648" s="2">
        <v>310</v>
      </c>
      <c r="F1648" s="32">
        <v>430</v>
      </c>
      <c r="G1648" s="103">
        <v>340</v>
      </c>
      <c r="H1648" s="103"/>
      <c r="I1648" s="48">
        <v>625</v>
      </c>
      <c r="J1648" s="260">
        <v>1</v>
      </c>
      <c r="K1648" s="258"/>
      <c r="L1648" s="151"/>
      <c r="M1648" s="103"/>
      <c r="N1648" s="65">
        <v>1</v>
      </c>
      <c r="O1648" s="45">
        <f t="shared" si="979"/>
        <v>340</v>
      </c>
      <c r="P1648" s="151">
        <f t="shared" si="973"/>
        <v>340</v>
      </c>
      <c r="Q1648" s="103">
        <f t="shared" si="980"/>
        <v>340</v>
      </c>
      <c r="R1648" s="103">
        <f t="shared" si="981"/>
        <v>340</v>
      </c>
      <c r="S1648" s="151">
        <f t="shared" si="989"/>
        <v>340</v>
      </c>
      <c r="T1648" s="151">
        <f t="shared" si="986"/>
        <v>340</v>
      </c>
      <c r="U1648" s="151">
        <f t="shared" si="986"/>
        <v>340</v>
      </c>
      <c r="V1648" s="151">
        <f t="shared" si="986"/>
        <v>340</v>
      </c>
      <c r="W1648" s="151">
        <f t="shared" si="987"/>
        <v>340</v>
      </c>
      <c r="X1648" s="151">
        <f t="shared" si="988"/>
        <v>340</v>
      </c>
      <c r="Y1648" s="155" t="s">
        <v>2292</v>
      </c>
      <c r="Z1648" s="48" t="s">
        <v>2292</v>
      </c>
      <c r="AA1648" s="206"/>
    </row>
    <row r="1649" spans="1:27" s="29" customFormat="1" ht="23.25" customHeight="1" x14ac:dyDescent="0.3">
      <c r="A1649" s="335"/>
      <c r="B1649" s="334"/>
      <c r="C1649" s="206" t="s">
        <v>2204</v>
      </c>
      <c r="D1649" s="206" t="s">
        <v>2205</v>
      </c>
      <c r="E1649" s="2">
        <v>320</v>
      </c>
      <c r="F1649" s="32">
        <v>350</v>
      </c>
      <c r="G1649" s="103">
        <v>360</v>
      </c>
      <c r="H1649" s="103"/>
      <c r="I1649" s="48">
        <v>750</v>
      </c>
      <c r="J1649" s="260">
        <v>1</v>
      </c>
      <c r="K1649" s="258"/>
      <c r="L1649" s="151"/>
      <c r="M1649" s="103"/>
      <c r="N1649" s="65">
        <v>1</v>
      </c>
      <c r="O1649" s="45">
        <f t="shared" si="979"/>
        <v>360</v>
      </c>
      <c r="P1649" s="151">
        <f t="shared" si="973"/>
        <v>360</v>
      </c>
      <c r="Q1649" s="103">
        <f t="shared" si="980"/>
        <v>360</v>
      </c>
      <c r="R1649" s="103">
        <f t="shared" si="981"/>
        <v>360</v>
      </c>
      <c r="S1649" s="151">
        <f t="shared" si="989"/>
        <v>360</v>
      </c>
      <c r="T1649" s="151">
        <f t="shared" si="986"/>
        <v>360</v>
      </c>
      <c r="U1649" s="151">
        <f t="shared" si="986"/>
        <v>360</v>
      </c>
      <c r="V1649" s="151">
        <f t="shared" si="986"/>
        <v>360</v>
      </c>
      <c r="W1649" s="151">
        <f t="shared" si="987"/>
        <v>360</v>
      </c>
      <c r="X1649" s="151">
        <f t="shared" si="988"/>
        <v>360</v>
      </c>
      <c r="Y1649" s="155" t="s">
        <v>2292</v>
      </c>
      <c r="Z1649" s="48" t="s">
        <v>2292</v>
      </c>
      <c r="AA1649" s="206"/>
    </row>
    <row r="1650" spans="1:27" s="29" customFormat="1" ht="37.5" x14ac:dyDescent="0.3">
      <c r="A1650" s="335"/>
      <c r="B1650" s="334"/>
      <c r="C1650" s="206" t="s">
        <v>2205</v>
      </c>
      <c r="D1650" s="206" t="s">
        <v>2206</v>
      </c>
      <c r="E1650" s="2">
        <v>750</v>
      </c>
      <c r="F1650" s="32">
        <v>900</v>
      </c>
      <c r="G1650" s="103">
        <v>1000</v>
      </c>
      <c r="H1650" s="103"/>
      <c r="I1650" s="48">
        <v>2700</v>
      </c>
      <c r="J1650" s="260">
        <v>1</v>
      </c>
      <c r="K1650" s="258"/>
      <c r="L1650" s="151"/>
      <c r="M1650" s="103"/>
      <c r="N1650" s="65">
        <v>1</v>
      </c>
      <c r="O1650" s="45">
        <f t="shared" si="979"/>
        <v>1000</v>
      </c>
      <c r="P1650" s="151">
        <f t="shared" si="973"/>
        <v>1000</v>
      </c>
      <c r="Q1650" s="103">
        <f t="shared" si="980"/>
        <v>1000</v>
      </c>
      <c r="R1650" s="103">
        <f t="shared" si="981"/>
        <v>1000</v>
      </c>
      <c r="S1650" s="151">
        <f t="shared" si="989"/>
        <v>1000</v>
      </c>
      <c r="T1650" s="151">
        <f t="shared" si="986"/>
        <v>1000</v>
      </c>
      <c r="U1650" s="151">
        <f t="shared" si="986"/>
        <v>1000</v>
      </c>
      <c r="V1650" s="151">
        <f t="shared" si="986"/>
        <v>1000</v>
      </c>
      <c r="W1650" s="151">
        <f t="shared" si="987"/>
        <v>1000</v>
      </c>
      <c r="X1650" s="151">
        <f t="shared" si="988"/>
        <v>1000</v>
      </c>
      <c r="Y1650" s="155" t="s">
        <v>2292</v>
      </c>
      <c r="Z1650" s="48" t="s">
        <v>2292</v>
      </c>
      <c r="AA1650" s="206"/>
    </row>
    <row r="1651" spans="1:27" s="29" customFormat="1" ht="37.5" x14ac:dyDescent="0.3">
      <c r="A1651" s="326"/>
      <c r="B1651" s="333"/>
      <c r="C1651" s="206" t="s">
        <v>2206</v>
      </c>
      <c r="D1651" s="206" t="s">
        <v>2207</v>
      </c>
      <c r="E1651" s="2">
        <v>290</v>
      </c>
      <c r="F1651" s="32">
        <v>420</v>
      </c>
      <c r="G1651" s="103">
        <v>320</v>
      </c>
      <c r="H1651" s="103"/>
      <c r="I1651" s="48">
        <v>600</v>
      </c>
      <c r="J1651" s="260">
        <v>1</v>
      </c>
      <c r="K1651" s="258"/>
      <c r="L1651" s="151"/>
      <c r="M1651" s="103"/>
      <c r="N1651" s="65">
        <v>1</v>
      </c>
      <c r="O1651" s="45">
        <f t="shared" si="979"/>
        <v>320</v>
      </c>
      <c r="P1651" s="151">
        <f t="shared" si="973"/>
        <v>320</v>
      </c>
      <c r="Q1651" s="103">
        <f t="shared" si="980"/>
        <v>320</v>
      </c>
      <c r="R1651" s="103">
        <f t="shared" si="981"/>
        <v>320</v>
      </c>
      <c r="S1651" s="151">
        <f t="shared" si="989"/>
        <v>320</v>
      </c>
      <c r="T1651" s="151">
        <f t="shared" si="986"/>
        <v>320</v>
      </c>
      <c r="U1651" s="151">
        <f t="shared" si="986"/>
        <v>320</v>
      </c>
      <c r="V1651" s="151">
        <f t="shared" si="986"/>
        <v>320</v>
      </c>
      <c r="W1651" s="151">
        <f t="shared" si="987"/>
        <v>320</v>
      </c>
      <c r="X1651" s="151">
        <f t="shared" si="988"/>
        <v>320</v>
      </c>
      <c r="Y1651" s="155" t="s">
        <v>2292</v>
      </c>
      <c r="Z1651" s="48" t="s">
        <v>2292</v>
      </c>
      <c r="AA1651" s="206"/>
    </row>
    <row r="1652" spans="1:27" s="29" customFormat="1" ht="20.25" customHeight="1" x14ac:dyDescent="0.3">
      <c r="A1652" s="211">
        <v>2</v>
      </c>
      <c r="B1652" s="206" t="s">
        <v>2208</v>
      </c>
      <c r="C1652" s="206" t="s">
        <v>2691</v>
      </c>
      <c r="D1652" s="206" t="s">
        <v>2147</v>
      </c>
      <c r="E1652" s="2">
        <v>200</v>
      </c>
      <c r="F1652" s="32">
        <v>300</v>
      </c>
      <c r="G1652" s="103">
        <v>220</v>
      </c>
      <c r="H1652" s="103"/>
      <c r="I1652" s="48">
        <v>400</v>
      </c>
      <c r="J1652" s="260">
        <v>1</v>
      </c>
      <c r="K1652" s="258"/>
      <c r="L1652" s="151"/>
      <c r="M1652" s="103"/>
      <c r="N1652" s="65">
        <v>1</v>
      </c>
      <c r="O1652" s="45">
        <f t="shared" si="979"/>
        <v>220</v>
      </c>
      <c r="P1652" s="151">
        <f t="shared" si="973"/>
        <v>220</v>
      </c>
      <c r="Q1652" s="103">
        <f t="shared" si="980"/>
        <v>220</v>
      </c>
      <c r="R1652" s="103">
        <f t="shared" si="981"/>
        <v>220</v>
      </c>
      <c r="S1652" s="151">
        <f t="shared" si="989"/>
        <v>220</v>
      </c>
      <c r="T1652" s="151">
        <f t="shared" si="986"/>
        <v>220</v>
      </c>
      <c r="U1652" s="151">
        <f t="shared" si="986"/>
        <v>220</v>
      </c>
      <c r="V1652" s="151">
        <f t="shared" si="986"/>
        <v>220</v>
      </c>
      <c r="W1652" s="151">
        <f t="shared" si="987"/>
        <v>220</v>
      </c>
      <c r="X1652" s="151">
        <f t="shared" si="988"/>
        <v>220</v>
      </c>
      <c r="Y1652" s="155" t="s">
        <v>2292</v>
      </c>
      <c r="Z1652" s="48" t="s">
        <v>2292</v>
      </c>
      <c r="AA1652" s="206"/>
    </row>
    <row r="1653" spans="1:27" s="29" customFormat="1" ht="21" customHeight="1" x14ac:dyDescent="0.3">
      <c r="A1653" s="211">
        <v>3</v>
      </c>
      <c r="B1653" s="206" t="s">
        <v>2209</v>
      </c>
      <c r="C1653" s="206" t="s">
        <v>2210</v>
      </c>
      <c r="D1653" s="206" t="s">
        <v>2211</v>
      </c>
      <c r="E1653" s="2">
        <v>190</v>
      </c>
      <c r="F1653" s="32">
        <v>350</v>
      </c>
      <c r="G1653" s="103">
        <v>360</v>
      </c>
      <c r="H1653" s="103"/>
      <c r="I1653" s="48">
        <v>600</v>
      </c>
      <c r="J1653" s="260">
        <v>1</v>
      </c>
      <c r="K1653" s="258"/>
      <c r="L1653" s="151"/>
      <c r="M1653" s="103"/>
      <c r="N1653" s="65">
        <v>1</v>
      </c>
      <c r="O1653" s="45">
        <f t="shared" si="979"/>
        <v>360</v>
      </c>
      <c r="P1653" s="151">
        <f t="shared" si="973"/>
        <v>360</v>
      </c>
      <c r="Q1653" s="103">
        <f t="shared" si="980"/>
        <v>360</v>
      </c>
      <c r="R1653" s="103">
        <f t="shared" si="981"/>
        <v>360</v>
      </c>
      <c r="S1653" s="151">
        <f t="shared" si="989"/>
        <v>360</v>
      </c>
      <c r="T1653" s="151">
        <f t="shared" si="986"/>
        <v>360</v>
      </c>
      <c r="U1653" s="151">
        <f t="shared" si="986"/>
        <v>360</v>
      </c>
      <c r="V1653" s="151">
        <f t="shared" si="986"/>
        <v>360</v>
      </c>
      <c r="W1653" s="151">
        <f t="shared" si="987"/>
        <v>360</v>
      </c>
      <c r="X1653" s="151">
        <f t="shared" si="988"/>
        <v>360</v>
      </c>
      <c r="Y1653" s="155" t="s">
        <v>2292</v>
      </c>
      <c r="Z1653" s="48" t="s">
        <v>2292</v>
      </c>
      <c r="AA1653" s="206"/>
    </row>
    <row r="1654" spans="1:27" s="29" customFormat="1" ht="22.5" customHeight="1" x14ac:dyDescent="0.3">
      <c r="A1654" s="211">
        <v>4</v>
      </c>
      <c r="B1654" s="206" t="s">
        <v>2212</v>
      </c>
      <c r="C1654" s="206" t="s">
        <v>2213</v>
      </c>
      <c r="D1654" s="206" t="s">
        <v>3042</v>
      </c>
      <c r="E1654" s="2">
        <v>160</v>
      </c>
      <c r="F1654" s="32">
        <v>350</v>
      </c>
      <c r="G1654" s="103">
        <v>530</v>
      </c>
      <c r="H1654" s="103">
        <v>340</v>
      </c>
      <c r="I1654" s="48">
        <v>875</v>
      </c>
      <c r="J1654" s="260">
        <v>1</v>
      </c>
      <c r="K1654" s="258"/>
      <c r="L1654" s="151"/>
      <c r="M1654" s="103"/>
      <c r="N1654" s="65">
        <v>1</v>
      </c>
      <c r="O1654" s="45">
        <f t="shared" si="979"/>
        <v>530</v>
      </c>
      <c r="P1654" s="151">
        <f t="shared" si="973"/>
        <v>530</v>
      </c>
      <c r="Q1654" s="103">
        <f t="shared" si="980"/>
        <v>530</v>
      </c>
      <c r="R1654" s="103">
        <f t="shared" si="981"/>
        <v>530</v>
      </c>
      <c r="S1654" s="151">
        <f t="shared" si="989"/>
        <v>530</v>
      </c>
      <c r="T1654" s="151">
        <f t="shared" si="986"/>
        <v>530</v>
      </c>
      <c r="U1654" s="151">
        <f t="shared" si="986"/>
        <v>530</v>
      </c>
      <c r="V1654" s="151">
        <f t="shared" si="986"/>
        <v>530</v>
      </c>
      <c r="W1654" s="151">
        <f t="shared" si="987"/>
        <v>530</v>
      </c>
      <c r="X1654" s="151">
        <f t="shared" si="988"/>
        <v>530</v>
      </c>
      <c r="Y1654" s="155" t="s">
        <v>2292</v>
      </c>
      <c r="Z1654" s="48" t="s">
        <v>2292</v>
      </c>
      <c r="AA1654" s="206" t="s">
        <v>3269</v>
      </c>
    </row>
    <row r="1655" spans="1:27" s="29" customFormat="1" ht="18" customHeight="1" x14ac:dyDescent="0.3">
      <c r="A1655" s="325">
        <v>5</v>
      </c>
      <c r="B1655" s="332" t="s">
        <v>2214</v>
      </c>
      <c r="C1655" s="206" t="s">
        <v>2215</v>
      </c>
      <c r="D1655" s="206" t="s">
        <v>2216</v>
      </c>
      <c r="E1655" s="2">
        <v>600</v>
      </c>
      <c r="F1655" s="32">
        <v>1500</v>
      </c>
      <c r="G1655" s="103">
        <v>800</v>
      </c>
      <c r="H1655" s="103"/>
      <c r="I1655" s="48">
        <v>1500</v>
      </c>
      <c r="J1655" s="260">
        <v>1</v>
      </c>
      <c r="K1655" s="258"/>
      <c r="L1655" s="151"/>
      <c r="M1655" s="103"/>
      <c r="N1655" s="65">
        <v>1</v>
      </c>
      <c r="O1655" s="45">
        <f t="shared" si="979"/>
        <v>800</v>
      </c>
      <c r="P1655" s="151">
        <f t="shared" si="973"/>
        <v>800</v>
      </c>
      <c r="Q1655" s="103">
        <f t="shared" si="980"/>
        <v>800</v>
      </c>
      <c r="R1655" s="103">
        <f t="shared" si="981"/>
        <v>800</v>
      </c>
      <c r="S1655" s="151">
        <f t="shared" si="989"/>
        <v>800</v>
      </c>
      <c r="T1655" s="151">
        <f t="shared" si="986"/>
        <v>800</v>
      </c>
      <c r="U1655" s="151">
        <f t="shared" si="986"/>
        <v>800</v>
      </c>
      <c r="V1655" s="151">
        <f t="shared" si="986"/>
        <v>800</v>
      </c>
      <c r="W1655" s="151">
        <f t="shared" si="987"/>
        <v>800</v>
      </c>
      <c r="X1655" s="151">
        <f t="shared" si="988"/>
        <v>800</v>
      </c>
      <c r="Y1655" s="155" t="s">
        <v>2292</v>
      </c>
      <c r="Z1655" s="48" t="s">
        <v>2292</v>
      </c>
      <c r="AA1655" s="206"/>
    </row>
    <row r="1656" spans="1:27" s="29" customFormat="1" x14ac:dyDescent="0.3">
      <c r="A1656" s="335"/>
      <c r="B1656" s="334"/>
      <c r="C1656" s="206" t="s">
        <v>2217</v>
      </c>
      <c r="D1656" s="206"/>
      <c r="E1656" s="2">
        <v>500</v>
      </c>
      <c r="F1656" s="32">
        <v>600</v>
      </c>
      <c r="G1656" s="103">
        <v>600</v>
      </c>
      <c r="H1656" s="103"/>
      <c r="I1656" s="254">
        <v>600</v>
      </c>
      <c r="J1656" s="260">
        <v>1</v>
      </c>
      <c r="K1656" s="258"/>
      <c r="L1656" s="151"/>
      <c r="M1656" s="103"/>
      <c r="N1656" s="65">
        <v>1</v>
      </c>
      <c r="O1656" s="45">
        <f t="shared" si="979"/>
        <v>600</v>
      </c>
      <c r="P1656" s="151">
        <f t="shared" si="973"/>
        <v>600</v>
      </c>
      <c r="Q1656" s="103">
        <f t="shared" si="980"/>
        <v>600</v>
      </c>
      <c r="R1656" s="103">
        <f t="shared" si="981"/>
        <v>600</v>
      </c>
      <c r="S1656" s="151">
        <f t="shared" si="989"/>
        <v>600</v>
      </c>
      <c r="T1656" s="151">
        <f t="shared" si="986"/>
        <v>600</v>
      </c>
      <c r="U1656" s="151">
        <f t="shared" si="986"/>
        <v>600</v>
      </c>
      <c r="V1656" s="151">
        <f t="shared" si="986"/>
        <v>600</v>
      </c>
      <c r="W1656" s="151">
        <f t="shared" si="987"/>
        <v>600</v>
      </c>
      <c r="X1656" s="151">
        <f t="shared" si="988"/>
        <v>600</v>
      </c>
      <c r="Y1656" s="155" t="s">
        <v>2292</v>
      </c>
      <c r="Z1656" s="48" t="s">
        <v>2292</v>
      </c>
      <c r="AA1656" s="206"/>
    </row>
    <row r="1657" spans="1:27" s="29" customFormat="1" x14ac:dyDescent="0.3">
      <c r="A1657" s="335"/>
      <c r="B1657" s="334"/>
      <c r="C1657" s="206" t="s">
        <v>2218</v>
      </c>
      <c r="D1657" s="206"/>
      <c r="E1657" s="2">
        <v>110</v>
      </c>
      <c r="F1657" s="32">
        <v>250</v>
      </c>
      <c r="G1657" s="103">
        <v>250</v>
      </c>
      <c r="H1657" s="103"/>
      <c r="I1657" s="103">
        <v>250</v>
      </c>
      <c r="J1657" s="260">
        <v>1</v>
      </c>
      <c r="K1657" s="258"/>
      <c r="L1657" s="151"/>
      <c r="M1657" s="103"/>
      <c r="N1657" s="65">
        <v>1</v>
      </c>
      <c r="O1657" s="45">
        <f t="shared" si="979"/>
        <v>250</v>
      </c>
      <c r="P1657" s="151">
        <f t="shared" si="973"/>
        <v>250</v>
      </c>
      <c r="Q1657" s="103">
        <f t="shared" si="980"/>
        <v>250</v>
      </c>
      <c r="R1657" s="103">
        <f t="shared" si="981"/>
        <v>250</v>
      </c>
      <c r="S1657" s="151">
        <f t="shared" si="989"/>
        <v>250</v>
      </c>
      <c r="T1657" s="151">
        <f t="shared" si="986"/>
        <v>250</v>
      </c>
      <c r="U1657" s="151">
        <f t="shared" si="986"/>
        <v>250</v>
      </c>
      <c r="V1657" s="151">
        <f t="shared" si="986"/>
        <v>250</v>
      </c>
      <c r="W1657" s="151">
        <f t="shared" si="987"/>
        <v>250</v>
      </c>
      <c r="X1657" s="151">
        <f t="shared" si="988"/>
        <v>250</v>
      </c>
      <c r="Y1657" s="155" t="s">
        <v>2292</v>
      </c>
      <c r="Z1657" s="48" t="s">
        <v>2292</v>
      </c>
      <c r="AA1657" s="206"/>
    </row>
    <row r="1658" spans="1:27" s="29" customFormat="1" x14ac:dyDescent="0.3">
      <c r="A1658" s="335"/>
      <c r="B1658" s="334"/>
      <c r="C1658" s="206" t="s">
        <v>2219</v>
      </c>
      <c r="D1658" s="206"/>
      <c r="E1658" s="2">
        <v>110</v>
      </c>
      <c r="F1658" s="32">
        <v>700</v>
      </c>
      <c r="G1658" s="103">
        <v>600</v>
      </c>
      <c r="H1658" s="103"/>
      <c r="I1658" s="103">
        <v>700</v>
      </c>
      <c r="J1658" s="260">
        <v>1</v>
      </c>
      <c r="K1658" s="258"/>
      <c r="L1658" s="151"/>
      <c r="M1658" s="103"/>
      <c r="N1658" s="65">
        <v>1</v>
      </c>
      <c r="O1658" s="45">
        <f t="shared" si="979"/>
        <v>600</v>
      </c>
      <c r="P1658" s="151">
        <f t="shared" si="973"/>
        <v>600</v>
      </c>
      <c r="Q1658" s="103">
        <f t="shared" si="980"/>
        <v>600</v>
      </c>
      <c r="R1658" s="103">
        <f t="shared" si="981"/>
        <v>600</v>
      </c>
      <c r="S1658" s="151">
        <f t="shared" si="989"/>
        <v>600</v>
      </c>
      <c r="T1658" s="151">
        <f t="shared" si="986"/>
        <v>600</v>
      </c>
      <c r="U1658" s="151">
        <f t="shared" si="986"/>
        <v>600</v>
      </c>
      <c r="V1658" s="151">
        <f t="shared" si="986"/>
        <v>600</v>
      </c>
      <c r="W1658" s="151">
        <f t="shared" si="987"/>
        <v>600</v>
      </c>
      <c r="X1658" s="151">
        <f t="shared" si="988"/>
        <v>600</v>
      </c>
      <c r="Y1658" s="155" t="s">
        <v>2292</v>
      </c>
      <c r="Z1658" s="48" t="s">
        <v>2292</v>
      </c>
      <c r="AA1658" s="206"/>
    </row>
    <row r="1659" spans="1:27" s="29" customFormat="1" x14ac:dyDescent="0.3">
      <c r="A1659" s="335"/>
      <c r="B1659" s="334"/>
      <c r="C1659" s="206" t="s">
        <v>2220</v>
      </c>
      <c r="D1659" s="206" t="s">
        <v>2218</v>
      </c>
      <c r="E1659" s="2">
        <v>500</v>
      </c>
      <c r="F1659" s="32">
        <v>500</v>
      </c>
      <c r="G1659" s="103">
        <v>500</v>
      </c>
      <c r="H1659" s="103"/>
      <c r="I1659" s="103">
        <v>510</v>
      </c>
      <c r="J1659" s="260">
        <v>1</v>
      </c>
      <c r="K1659" s="258"/>
      <c r="L1659" s="151"/>
      <c r="M1659" s="103"/>
      <c r="N1659" s="65">
        <v>1</v>
      </c>
      <c r="O1659" s="45">
        <f t="shared" si="979"/>
        <v>500</v>
      </c>
      <c r="P1659" s="151">
        <f t="shared" si="973"/>
        <v>500</v>
      </c>
      <c r="Q1659" s="103">
        <f t="shared" si="980"/>
        <v>500</v>
      </c>
      <c r="R1659" s="103">
        <f t="shared" si="981"/>
        <v>500</v>
      </c>
      <c r="S1659" s="151">
        <f t="shared" si="989"/>
        <v>500</v>
      </c>
      <c r="T1659" s="151">
        <f t="shared" si="986"/>
        <v>500</v>
      </c>
      <c r="U1659" s="151">
        <f t="shared" si="986"/>
        <v>500</v>
      </c>
      <c r="V1659" s="151">
        <f t="shared" si="986"/>
        <v>500</v>
      </c>
      <c r="W1659" s="151">
        <f t="shared" si="987"/>
        <v>500</v>
      </c>
      <c r="X1659" s="151">
        <f t="shared" si="988"/>
        <v>500</v>
      </c>
      <c r="Y1659" s="155" t="s">
        <v>2292</v>
      </c>
      <c r="Z1659" s="48" t="s">
        <v>2292</v>
      </c>
      <c r="AA1659" s="206"/>
    </row>
    <row r="1660" spans="1:27" s="29" customFormat="1" ht="22.5" customHeight="1" x14ac:dyDescent="0.3">
      <c r="A1660" s="335"/>
      <c r="B1660" s="334"/>
      <c r="C1660" s="206" t="s">
        <v>2218</v>
      </c>
      <c r="D1660" s="206" t="s">
        <v>2221</v>
      </c>
      <c r="E1660" s="2"/>
      <c r="F1660" s="32">
        <v>250</v>
      </c>
      <c r="G1660" s="103">
        <v>250</v>
      </c>
      <c r="H1660" s="103"/>
      <c r="I1660" s="103">
        <v>270</v>
      </c>
      <c r="J1660" s="260">
        <v>1</v>
      </c>
      <c r="K1660" s="258"/>
      <c r="L1660" s="151"/>
      <c r="M1660" s="103"/>
      <c r="N1660" s="65">
        <v>1</v>
      </c>
      <c r="O1660" s="45">
        <f t="shared" si="979"/>
        <v>250</v>
      </c>
      <c r="P1660" s="151">
        <f t="shared" si="973"/>
        <v>250</v>
      </c>
      <c r="Q1660" s="103">
        <f t="shared" si="980"/>
        <v>250</v>
      </c>
      <c r="R1660" s="103">
        <f t="shared" si="981"/>
        <v>250</v>
      </c>
      <c r="S1660" s="151">
        <f t="shared" si="989"/>
        <v>250</v>
      </c>
      <c r="T1660" s="151">
        <f t="shared" si="986"/>
        <v>250</v>
      </c>
      <c r="U1660" s="151">
        <f t="shared" si="986"/>
        <v>250</v>
      </c>
      <c r="V1660" s="151">
        <f t="shared" si="986"/>
        <v>250</v>
      </c>
      <c r="W1660" s="151">
        <f t="shared" si="987"/>
        <v>250</v>
      </c>
      <c r="X1660" s="151">
        <f t="shared" si="988"/>
        <v>250</v>
      </c>
      <c r="Y1660" s="155" t="s">
        <v>2292</v>
      </c>
      <c r="Z1660" s="48" t="s">
        <v>2292</v>
      </c>
      <c r="AA1660" s="206" t="s">
        <v>219</v>
      </c>
    </row>
    <row r="1661" spans="1:27" s="29" customFormat="1" ht="20.25" customHeight="1" x14ac:dyDescent="0.3">
      <c r="A1661" s="335"/>
      <c r="B1661" s="334"/>
      <c r="C1661" s="206" t="s">
        <v>2222</v>
      </c>
      <c r="D1661" s="206"/>
      <c r="E1661" s="2"/>
      <c r="F1661" s="32">
        <v>600</v>
      </c>
      <c r="G1661" s="103">
        <v>600</v>
      </c>
      <c r="H1661" s="103"/>
      <c r="I1661" s="103">
        <v>600</v>
      </c>
      <c r="J1661" s="260">
        <v>1</v>
      </c>
      <c r="K1661" s="258"/>
      <c r="L1661" s="151"/>
      <c r="M1661" s="103"/>
      <c r="N1661" s="65">
        <v>1</v>
      </c>
      <c r="O1661" s="45">
        <f t="shared" si="979"/>
        <v>600</v>
      </c>
      <c r="P1661" s="151">
        <f t="shared" si="973"/>
        <v>600</v>
      </c>
      <c r="Q1661" s="103">
        <f t="shared" si="980"/>
        <v>600</v>
      </c>
      <c r="R1661" s="103">
        <f t="shared" si="981"/>
        <v>600</v>
      </c>
      <c r="S1661" s="151">
        <f t="shared" si="989"/>
        <v>600</v>
      </c>
      <c r="T1661" s="151">
        <f t="shared" si="986"/>
        <v>600</v>
      </c>
      <c r="U1661" s="151">
        <f t="shared" si="986"/>
        <v>600</v>
      </c>
      <c r="V1661" s="151">
        <f t="shared" si="986"/>
        <v>600</v>
      </c>
      <c r="W1661" s="151">
        <f t="shared" si="987"/>
        <v>600</v>
      </c>
      <c r="X1661" s="151">
        <f t="shared" si="988"/>
        <v>600</v>
      </c>
      <c r="Y1661" s="155" t="s">
        <v>2292</v>
      </c>
      <c r="Z1661" s="48" t="s">
        <v>2292</v>
      </c>
      <c r="AA1661" s="206" t="s">
        <v>219</v>
      </c>
    </row>
    <row r="1662" spans="1:27" s="29" customFormat="1" x14ac:dyDescent="0.3">
      <c r="A1662" s="326"/>
      <c r="B1662" s="333"/>
      <c r="C1662" s="206" t="s">
        <v>2223</v>
      </c>
      <c r="D1662" s="206" t="s">
        <v>2218</v>
      </c>
      <c r="E1662" s="2">
        <v>110</v>
      </c>
      <c r="F1662" s="32">
        <v>250</v>
      </c>
      <c r="G1662" s="103">
        <v>250</v>
      </c>
      <c r="H1662" s="103"/>
      <c r="I1662" s="103">
        <v>250</v>
      </c>
      <c r="J1662" s="260">
        <v>1</v>
      </c>
      <c r="K1662" s="258"/>
      <c r="L1662" s="151"/>
      <c r="M1662" s="103"/>
      <c r="N1662" s="65">
        <v>1</v>
      </c>
      <c r="O1662" s="45">
        <f t="shared" si="979"/>
        <v>250</v>
      </c>
      <c r="P1662" s="151">
        <f t="shared" si="973"/>
        <v>250</v>
      </c>
      <c r="Q1662" s="103">
        <f t="shared" si="980"/>
        <v>250</v>
      </c>
      <c r="R1662" s="103">
        <f t="shared" si="981"/>
        <v>250</v>
      </c>
      <c r="S1662" s="151">
        <f t="shared" si="989"/>
        <v>250</v>
      </c>
      <c r="T1662" s="151">
        <f t="shared" ref="T1662:T1666" si="990">P1662</f>
        <v>250</v>
      </c>
      <c r="U1662" s="151">
        <f t="shared" ref="U1662:U1666" si="991">Q1662</f>
        <v>250</v>
      </c>
      <c r="V1662" s="151">
        <f t="shared" ref="V1662:V1666" si="992">R1662</f>
        <v>250</v>
      </c>
      <c r="W1662" s="151">
        <f t="shared" si="987"/>
        <v>250</v>
      </c>
      <c r="X1662" s="151">
        <f t="shared" si="988"/>
        <v>250</v>
      </c>
      <c r="Y1662" s="155" t="s">
        <v>2292</v>
      </c>
      <c r="Z1662" s="48" t="s">
        <v>2292</v>
      </c>
      <c r="AA1662" s="206"/>
    </row>
    <row r="1663" spans="1:27" s="29" customFormat="1" ht="37.5" x14ac:dyDescent="0.3">
      <c r="A1663" s="325">
        <v>6</v>
      </c>
      <c r="B1663" s="332" t="s">
        <v>2224</v>
      </c>
      <c r="C1663" s="206" t="s">
        <v>2225</v>
      </c>
      <c r="D1663" s="206" t="s">
        <v>2226</v>
      </c>
      <c r="E1663" s="2">
        <v>110</v>
      </c>
      <c r="F1663" s="32">
        <v>150</v>
      </c>
      <c r="G1663" s="103">
        <v>150</v>
      </c>
      <c r="H1663" s="103"/>
      <c r="I1663" s="48">
        <v>240</v>
      </c>
      <c r="J1663" s="260">
        <v>1</v>
      </c>
      <c r="K1663" s="258"/>
      <c r="L1663" s="151"/>
      <c r="M1663" s="103"/>
      <c r="N1663" s="65">
        <v>1</v>
      </c>
      <c r="O1663" s="45">
        <f t="shared" si="979"/>
        <v>150</v>
      </c>
      <c r="P1663" s="151">
        <f t="shared" si="973"/>
        <v>150</v>
      </c>
      <c r="Q1663" s="103">
        <f t="shared" si="980"/>
        <v>150</v>
      </c>
      <c r="R1663" s="103">
        <f t="shared" si="981"/>
        <v>150</v>
      </c>
      <c r="S1663" s="151">
        <f t="shared" si="989"/>
        <v>150</v>
      </c>
      <c r="T1663" s="151">
        <f t="shared" si="990"/>
        <v>150</v>
      </c>
      <c r="U1663" s="151">
        <f t="shared" si="991"/>
        <v>150</v>
      </c>
      <c r="V1663" s="151">
        <f t="shared" si="992"/>
        <v>150</v>
      </c>
      <c r="W1663" s="151">
        <f t="shared" si="987"/>
        <v>150</v>
      </c>
      <c r="X1663" s="151">
        <f t="shared" si="988"/>
        <v>150</v>
      </c>
      <c r="Y1663" s="155" t="s">
        <v>2292</v>
      </c>
      <c r="Z1663" s="48" t="s">
        <v>2292</v>
      </c>
      <c r="AA1663" s="206"/>
    </row>
    <row r="1664" spans="1:27" s="29" customFormat="1" x14ac:dyDescent="0.3">
      <c r="A1664" s="335"/>
      <c r="B1664" s="334"/>
      <c r="C1664" s="206" t="s">
        <v>2227</v>
      </c>
      <c r="D1664" s="206" t="s">
        <v>2228</v>
      </c>
      <c r="E1664" s="2">
        <v>110</v>
      </c>
      <c r="F1664" s="32">
        <v>150</v>
      </c>
      <c r="G1664" s="103">
        <v>150</v>
      </c>
      <c r="H1664" s="103"/>
      <c r="I1664" s="48">
        <v>240</v>
      </c>
      <c r="J1664" s="260">
        <v>1</v>
      </c>
      <c r="K1664" s="258"/>
      <c r="L1664" s="151"/>
      <c r="M1664" s="103"/>
      <c r="N1664" s="65">
        <v>1</v>
      </c>
      <c r="O1664" s="45">
        <f t="shared" si="979"/>
        <v>150</v>
      </c>
      <c r="P1664" s="151">
        <f t="shared" si="973"/>
        <v>150</v>
      </c>
      <c r="Q1664" s="103">
        <f t="shared" si="980"/>
        <v>150</v>
      </c>
      <c r="R1664" s="103">
        <f t="shared" si="981"/>
        <v>150</v>
      </c>
      <c r="S1664" s="151">
        <f t="shared" si="989"/>
        <v>150</v>
      </c>
      <c r="T1664" s="151">
        <f t="shared" si="990"/>
        <v>150</v>
      </c>
      <c r="U1664" s="151">
        <f t="shared" si="991"/>
        <v>150</v>
      </c>
      <c r="V1664" s="151">
        <f t="shared" si="992"/>
        <v>150</v>
      </c>
      <c r="W1664" s="151">
        <f t="shared" si="987"/>
        <v>150</v>
      </c>
      <c r="X1664" s="151">
        <f t="shared" si="988"/>
        <v>150</v>
      </c>
      <c r="Y1664" s="155" t="s">
        <v>2292</v>
      </c>
      <c r="Z1664" s="48" t="s">
        <v>2292</v>
      </c>
      <c r="AA1664" s="206"/>
    </row>
    <row r="1665" spans="1:27" s="29" customFormat="1" ht="22.5" customHeight="1" x14ac:dyDescent="0.3">
      <c r="A1665" s="326"/>
      <c r="B1665" s="333"/>
      <c r="C1665" s="206" t="s">
        <v>2229</v>
      </c>
      <c r="D1665" s="206" t="s">
        <v>2230</v>
      </c>
      <c r="E1665" s="2">
        <v>110</v>
      </c>
      <c r="F1665" s="32">
        <v>150</v>
      </c>
      <c r="G1665" s="103">
        <v>150</v>
      </c>
      <c r="H1665" s="103"/>
      <c r="I1665" s="48">
        <v>250</v>
      </c>
      <c r="J1665" s="260">
        <v>1</v>
      </c>
      <c r="K1665" s="258"/>
      <c r="L1665" s="151"/>
      <c r="M1665" s="103"/>
      <c r="N1665" s="65">
        <v>1</v>
      </c>
      <c r="O1665" s="45">
        <f t="shared" si="979"/>
        <v>150</v>
      </c>
      <c r="P1665" s="151">
        <f t="shared" si="973"/>
        <v>150</v>
      </c>
      <c r="Q1665" s="103">
        <f t="shared" si="980"/>
        <v>150</v>
      </c>
      <c r="R1665" s="103">
        <f t="shared" si="981"/>
        <v>150</v>
      </c>
      <c r="S1665" s="151">
        <f t="shared" si="989"/>
        <v>150</v>
      </c>
      <c r="T1665" s="151">
        <f t="shared" si="990"/>
        <v>150</v>
      </c>
      <c r="U1665" s="151">
        <f t="shared" si="991"/>
        <v>150</v>
      </c>
      <c r="V1665" s="151">
        <f t="shared" si="992"/>
        <v>150</v>
      </c>
      <c r="W1665" s="151">
        <f t="shared" si="987"/>
        <v>150</v>
      </c>
      <c r="X1665" s="151">
        <f t="shared" si="988"/>
        <v>150</v>
      </c>
      <c r="Y1665" s="155" t="s">
        <v>2292</v>
      </c>
      <c r="Z1665" s="48" t="s">
        <v>2292</v>
      </c>
      <c r="AA1665" s="206"/>
    </row>
    <row r="1666" spans="1:27" s="29" customFormat="1" ht="27.75" customHeight="1" x14ac:dyDescent="0.3">
      <c r="A1666" s="211">
        <v>7</v>
      </c>
      <c r="B1666" s="329" t="s">
        <v>41</v>
      </c>
      <c r="C1666" s="330"/>
      <c r="D1666" s="331"/>
      <c r="E1666" s="2">
        <v>80</v>
      </c>
      <c r="F1666" s="32">
        <v>80</v>
      </c>
      <c r="G1666" s="103">
        <v>80</v>
      </c>
      <c r="H1666" s="103"/>
      <c r="I1666" s="48">
        <v>125</v>
      </c>
      <c r="J1666" s="260">
        <v>1</v>
      </c>
      <c r="K1666" s="258"/>
      <c r="L1666" s="151"/>
      <c r="M1666" s="103"/>
      <c r="N1666" s="65">
        <v>1</v>
      </c>
      <c r="O1666" s="45">
        <f t="shared" si="979"/>
        <v>80</v>
      </c>
      <c r="P1666" s="151">
        <f t="shared" si="973"/>
        <v>80</v>
      </c>
      <c r="Q1666" s="103">
        <f t="shared" si="980"/>
        <v>80</v>
      </c>
      <c r="R1666" s="103">
        <f t="shared" si="981"/>
        <v>80</v>
      </c>
      <c r="S1666" s="151">
        <f t="shared" si="989"/>
        <v>80</v>
      </c>
      <c r="T1666" s="151">
        <f t="shared" si="990"/>
        <v>80</v>
      </c>
      <c r="U1666" s="151">
        <f t="shared" si="991"/>
        <v>80</v>
      </c>
      <c r="V1666" s="151">
        <f t="shared" si="992"/>
        <v>80</v>
      </c>
      <c r="W1666" s="151">
        <f t="shared" si="987"/>
        <v>80</v>
      </c>
      <c r="X1666" s="151">
        <f t="shared" si="988"/>
        <v>80</v>
      </c>
      <c r="Y1666" s="155" t="s">
        <v>2292</v>
      </c>
      <c r="Z1666" s="48" t="s">
        <v>2292</v>
      </c>
      <c r="AA1666" s="206"/>
    </row>
    <row r="1667" spans="1:27" s="29" customFormat="1" ht="27.75" customHeight="1" x14ac:dyDescent="0.3">
      <c r="A1667" s="211">
        <v>8</v>
      </c>
      <c r="B1667" s="329" t="s">
        <v>3385</v>
      </c>
      <c r="C1667" s="330"/>
      <c r="D1667" s="331"/>
      <c r="E1667" s="2"/>
      <c r="F1667" s="32"/>
      <c r="G1667" s="103"/>
      <c r="H1667" s="103">
        <v>200</v>
      </c>
      <c r="I1667" s="48">
        <v>150</v>
      </c>
      <c r="J1667" s="260"/>
      <c r="K1667" s="258">
        <v>160</v>
      </c>
      <c r="L1667" s="151">
        <v>200</v>
      </c>
      <c r="M1667" s="103">
        <v>240</v>
      </c>
      <c r="N1667" s="65"/>
      <c r="O1667" s="45"/>
      <c r="P1667" s="151">
        <v>200</v>
      </c>
      <c r="Q1667" s="103">
        <f t="shared" si="980"/>
        <v>200</v>
      </c>
      <c r="R1667" s="103">
        <f t="shared" si="981"/>
        <v>200</v>
      </c>
      <c r="S1667" s="151">
        <f>P1667</f>
        <v>200</v>
      </c>
      <c r="T1667" s="151">
        <f t="shared" ref="T1667:V1667" si="993">Q1667</f>
        <v>200</v>
      </c>
      <c r="U1667" s="151">
        <f t="shared" si="993"/>
        <v>200</v>
      </c>
      <c r="V1667" s="151">
        <f t="shared" si="993"/>
        <v>200</v>
      </c>
      <c r="W1667" s="151">
        <f>T1667</f>
        <v>200</v>
      </c>
      <c r="X1667" s="151">
        <f>U1667</f>
        <v>200</v>
      </c>
      <c r="Y1667" s="151">
        <f>S1667</f>
        <v>200</v>
      </c>
      <c r="Z1667" s="48" t="s">
        <v>108</v>
      </c>
      <c r="AA1667" s="206"/>
    </row>
    <row r="1668" spans="1:27" s="29" customFormat="1" ht="37.5" x14ac:dyDescent="0.3">
      <c r="A1668" s="213" t="s">
        <v>2231</v>
      </c>
      <c r="B1668" s="15" t="s">
        <v>2232</v>
      </c>
      <c r="C1668" s="15"/>
      <c r="D1668" s="15"/>
      <c r="E1668" s="17"/>
      <c r="F1668" s="2"/>
      <c r="G1668" s="103"/>
      <c r="H1668" s="103"/>
      <c r="I1668" s="103"/>
      <c r="J1668" s="317"/>
      <c r="K1668" s="258"/>
      <c r="L1668" s="151"/>
      <c r="M1668" s="103"/>
      <c r="N1668" s="317"/>
      <c r="O1668" s="45"/>
      <c r="P1668" s="151"/>
      <c r="Q1668" s="103"/>
      <c r="R1668" s="103"/>
      <c r="S1668" s="151"/>
      <c r="T1668" s="151"/>
      <c r="U1668" s="151"/>
      <c r="V1668" s="151"/>
      <c r="W1668" s="151"/>
      <c r="X1668" s="151"/>
      <c r="Y1668" s="151"/>
      <c r="Z1668" s="48"/>
      <c r="AA1668" s="206"/>
    </row>
    <row r="1669" spans="1:27" s="29" customFormat="1" ht="36" customHeight="1" x14ac:dyDescent="0.3">
      <c r="A1669" s="325">
        <v>1</v>
      </c>
      <c r="B1669" s="332" t="s">
        <v>2692</v>
      </c>
      <c r="C1669" s="206" t="s">
        <v>2500</v>
      </c>
      <c r="D1669" s="206" t="s">
        <v>3293</v>
      </c>
      <c r="E1669" s="2">
        <v>530</v>
      </c>
      <c r="F1669" s="2">
        <v>1300</v>
      </c>
      <c r="G1669" s="103">
        <v>1300</v>
      </c>
      <c r="H1669" s="103">
        <v>1300</v>
      </c>
      <c r="I1669" s="318">
        <v>1500</v>
      </c>
      <c r="J1669" s="260">
        <v>1</v>
      </c>
      <c r="K1669" s="258">
        <v>1600</v>
      </c>
      <c r="L1669" s="151">
        <v>2000</v>
      </c>
      <c r="M1669" s="103">
        <v>2400</v>
      </c>
      <c r="N1669" s="65">
        <v>1</v>
      </c>
      <c r="O1669" s="45">
        <f t="shared" si="979"/>
        <v>1300</v>
      </c>
      <c r="P1669" s="151">
        <v>2000</v>
      </c>
      <c r="Q1669" s="103">
        <f t="shared" si="980"/>
        <v>2000</v>
      </c>
      <c r="R1669" s="103">
        <f t="shared" si="981"/>
        <v>2000</v>
      </c>
      <c r="S1669" s="151">
        <f>O1669</f>
        <v>1300</v>
      </c>
      <c r="T1669" s="151">
        <f t="shared" ref="T1669:V1669" si="994">P1669</f>
        <v>2000</v>
      </c>
      <c r="U1669" s="151">
        <f t="shared" si="994"/>
        <v>2000</v>
      </c>
      <c r="V1669" s="151">
        <f t="shared" si="994"/>
        <v>2000</v>
      </c>
      <c r="W1669" s="151">
        <f>S1669</f>
        <v>1300</v>
      </c>
      <c r="X1669" s="151">
        <f>T1669</f>
        <v>2000</v>
      </c>
      <c r="Y1669" s="151">
        <f>S1669</f>
        <v>1300</v>
      </c>
      <c r="Z1669" s="103" t="s">
        <v>3455</v>
      </c>
      <c r="AA1669" s="206" t="s">
        <v>3294</v>
      </c>
    </row>
    <row r="1670" spans="1:27" s="29" customFormat="1" ht="36" customHeight="1" x14ac:dyDescent="0.3">
      <c r="A1670" s="335"/>
      <c r="B1670" s="334"/>
      <c r="C1670" s="206" t="s">
        <v>3293</v>
      </c>
      <c r="D1670" s="206" t="s">
        <v>2233</v>
      </c>
      <c r="E1670" s="2"/>
      <c r="F1670" s="2"/>
      <c r="G1670" s="103"/>
      <c r="H1670" s="103">
        <v>1300</v>
      </c>
      <c r="I1670" s="318"/>
      <c r="J1670" s="260"/>
      <c r="K1670" s="258">
        <v>1600</v>
      </c>
      <c r="L1670" s="151">
        <v>2000</v>
      </c>
      <c r="M1670" s="103">
        <v>2400</v>
      </c>
      <c r="N1670" s="65"/>
      <c r="O1670" s="45">
        <f t="shared" si="979"/>
        <v>0</v>
      </c>
      <c r="P1670" s="151">
        <v>2000</v>
      </c>
      <c r="Q1670" s="103">
        <f t="shared" si="980"/>
        <v>2000</v>
      </c>
      <c r="R1670" s="103">
        <f t="shared" si="981"/>
        <v>2000</v>
      </c>
      <c r="S1670" s="151">
        <f>P1670*0.6</f>
        <v>1200</v>
      </c>
      <c r="T1670" s="151">
        <f t="shared" ref="T1670:V1670" si="995">Q1670*0.6</f>
        <v>1200</v>
      </c>
      <c r="U1670" s="151">
        <f t="shared" si="995"/>
        <v>1200</v>
      </c>
      <c r="V1670" s="151">
        <f t="shared" si="995"/>
        <v>720</v>
      </c>
      <c r="W1670" s="151">
        <f>T1670*0.6</f>
        <v>720</v>
      </c>
      <c r="X1670" s="151">
        <f>U1670*0.6</f>
        <v>720</v>
      </c>
      <c r="Y1670" s="151">
        <f>S1670</f>
        <v>1200</v>
      </c>
      <c r="Z1670" s="103" t="s">
        <v>3474</v>
      </c>
      <c r="AA1670" s="206" t="s">
        <v>3294</v>
      </c>
    </row>
    <row r="1671" spans="1:27" s="29" customFormat="1" ht="25.5" customHeight="1" x14ac:dyDescent="0.3">
      <c r="A1671" s="326"/>
      <c r="B1671" s="333"/>
      <c r="C1671" s="206" t="s">
        <v>2233</v>
      </c>
      <c r="D1671" s="206" t="s">
        <v>2234</v>
      </c>
      <c r="E1671" s="2">
        <v>360</v>
      </c>
      <c r="F1671" s="2">
        <v>600</v>
      </c>
      <c r="G1671" s="103">
        <v>600</v>
      </c>
      <c r="H1671" s="103">
        <v>700</v>
      </c>
      <c r="I1671" s="318">
        <v>800</v>
      </c>
      <c r="J1671" s="260">
        <v>1</v>
      </c>
      <c r="K1671" s="258">
        <v>800</v>
      </c>
      <c r="L1671" s="151">
        <v>1000</v>
      </c>
      <c r="M1671" s="103">
        <v>1200</v>
      </c>
      <c r="N1671" s="65">
        <v>1</v>
      </c>
      <c r="O1671" s="45">
        <f t="shared" si="979"/>
        <v>600</v>
      </c>
      <c r="P1671" s="151">
        <v>1000</v>
      </c>
      <c r="Q1671" s="103">
        <f t="shared" si="980"/>
        <v>1000</v>
      </c>
      <c r="R1671" s="103">
        <f t="shared" si="981"/>
        <v>1000</v>
      </c>
      <c r="S1671" s="151">
        <v>700</v>
      </c>
      <c r="T1671" s="151">
        <v>701</v>
      </c>
      <c r="U1671" s="151">
        <v>702</v>
      </c>
      <c r="V1671" s="151">
        <v>703</v>
      </c>
      <c r="W1671" s="151">
        <v>704</v>
      </c>
      <c r="X1671" s="151">
        <v>705</v>
      </c>
      <c r="Y1671" s="151">
        <f>S1671</f>
        <v>700</v>
      </c>
      <c r="Z1671" s="48" t="s">
        <v>3341</v>
      </c>
      <c r="AA1671" s="206" t="s">
        <v>3224</v>
      </c>
    </row>
    <row r="1672" spans="1:27" s="29" customFormat="1" ht="40.5" customHeight="1" x14ac:dyDescent="0.3">
      <c r="A1672" s="325">
        <v>2</v>
      </c>
      <c r="B1672" s="332" t="s">
        <v>1240</v>
      </c>
      <c r="C1672" s="206" t="s">
        <v>2235</v>
      </c>
      <c r="D1672" s="206" t="s">
        <v>3295</v>
      </c>
      <c r="E1672" s="2">
        <v>400</v>
      </c>
      <c r="F1672" s="2">
        <v>1300</v>
      </c>
      <c r="G1672" s="103">
        <v>1300</v>
      </c>
      <c r="H1672" s="103">
        <v>1300</v>
      </c>
      <c r="I1672" s="318">
        <v>1400</v>
      </c>
      <c r="J1672" s="260">
        <v>1</v>
      </c>
      <c r="K1672" s="258">
        <v>1440</v>
      </c>
      <c r="L1672" s="151">
        <v>1800</v>
      </c>
      <c r="M1672" s="103">
        <v>2160</v>
      </c>
      <c r="N1672" s="65">
        <v>1</v>
      </c>
      <c r="O1672" s="45">
        <f t="shared" si="979"/>
        <v>1300</v>
      </c>
      <c r="P1672" s="151">
        <v>1800</v>
      </c>
      <c r="Q1672" s="103">
        <f t="shared" si="980"/>
        <v>1800</v>
      </c>
      <c r="R1672" s="103">
        <f t="shared" si="981"/>
        <v>1800</v>
      </c>
      <c r="S1672" s="151">
        <f>O1672</f>
        <v>1300</v>
      </c>
      <c r="T1672" s="151">
        <f t="shared" ref="T1672:V1672" si="996">P1672</f>
        <v>1800</v>
      </c>
      <c r="U1672" s="151">
        <f t="shared" si="996"/>
        <v>1800</v>
      </c>
      <c r="V1672" s="151">
        <f t="shared" si="996"/>
        <v>1800</v>
      </c>
      <c r="W1672" s="151">
        <f>S1672</f>
        <v>1300</v>
      </c>
      <c r="X1672" s="151">
        <f>T1672</f>
        <v>1800</v>
      </c>
      <c r="Y1672" s="151" t="s">
        <v>2292</v>
      </c>
      <c r="Z1672" s="103" t="s">
        <v>2292</v>
      </c>
      <c r="AA1672" s="206" t="s">
        <v>3294</v>
      </c>
    </row>
    <row r="1673" spans="1:27" s="29" customFormat="1" ht="23.25" customHeight="1" x14ac:dyDescent="0.3">
      <c r="A1673" s="335"/>
      <c r="B1673" s="334"/>
      <c r="C1673" s="206" t="s">
        <v>3295</v>
      </c>
      <c r="D1673" s="206" t="s">
        <v>2236</v>
      </c>
      <c r="E1673" s="2"/>
      <c r="F1673" s="2"/>
      <c r="G1673" s="103">
        <v>1000</v>
      </c>
      <c r="H1673" s="103">
        <v>1000</v>
      </c>
      <c r="I1673" s="318"/>
      <c r="J1673" s="260"/>
      <c r="K1673" s="258">
        <v>1200</v>
      </c>
      <c r="L1673" s="151">
        <v>1500</v>
      </c>
      <c r="M1673" s="103">
        <v>1800</v>
      </c>
      <c r="N1673" s="65"/>
      <c r="O1673" s="45">
        <f t="shared" si="979"/>
        <v>0</v>
      </c>
      <c r="P1673" s="151">
        <v>1500</v>
      </c>
      <c r="Q1673" s="103">
        <f t="shared" si="980"/>
        <v>1500</v>
      </c>
      <c r="R1673" s="103">
        <f t="shared" si="981"/>
        <v>1500</v>
      </c>
      <c r="S1673" s="151">
        <v>1000</v>
      </c>
      <c r="T1673" s="151">
        <v>1001</v>
      </c>
      <c r="U1673" s="151">
        <v>1002</v>
      </c>
      <c r="V1673" s="151">
        <v>1003</v>
      </c>
      <c r="W1673" s="151">
        <v>1004</v>
      </c>
      <c r="X1673" s="151">
        <v>1005</v>
      </c>
      <c r="Y1673" s="155" t="s">
        <v>2292</v>
      </c>
      <c r="Z1673" s="48" t="s">
        <v>2292</v>
      </c>
      <c r="AA1673" s="206" t="s">
        <v>3294</v>
      </c>
    </row>
    <row r="1674" spans="1:27" s="29" customFormat="1" x14ac:dyDescent="0.3">
      <c r="A1674" s="335"/>
      <c r="B1674" s="334"/>
      <c r="C1674" s="206" t="s">
        <v>2236</v>
      </c>
      <c r="D1674" s="206" t="s">
        <v>2501</v>
      </c>
      <c r="E1674" s="2">
        <v>300</v>
      </c>
      <c r="F1674" s="2">
        <v>750</v>
      </c>
      <c r="G1674" s="103">
        <v>750</v>
      </c>
      <c r="H1674" s="103"/>
      <c r="I1674" s="318">
        <v>600</v>
      </c>
      <c r="J1674" s="260">
        <v>1</v>
      </c>
      <c r="K1674" s="258"/>
      <c r="L1674" s="151"/>
      <c r="M1674" s="103"/>
      <c r="N1674" s="65">
        <v>1</v>
      </c>
      <c r="O1674" s="45">
        <f t="shared" si="979"/>
        <v>750</v>
      </c>
      <c r="P1674" s="151">
        <f>P1675-G1675+G1674</f>
        <v>1750</v>
      </c>
      <c r="Q1674" s="103">
        <f t="shared" si="980"/>
        <v>1750</v>
      </c>
      <c r="R1674" s="103">
        <f t="shared" si="981"/>
        <v>1750</v>
      </c>
      <c r="S1674" s="151">
        <f t="shared" ref="S1674" si="997">P1674*0.6</f>
        <v>1050</v>
      </c>
      <c r="T1674" s="151">
        <f t="shared" ref="T1674" si="998">Q1674*0.6</f>
        <v>1050</v>
      </c>
      <c r="U1674" s="151">
        <f t="shared" ref="U1674" si="999">R1674*0.6</f>
        <v>1050</v>
      </c>
      <c r="V1674" s="151">
        <f t="shared" ref="V1674" si="1000">S1674*0.6</f>
        <v>630</v>
      </c>
      <c r="W1674" s="151">
        <f>T1674*0.6</f>
        <v>630</v>
      </c>
      <c r="X1674" s="151">
        <f>U1674*0.6</f>
        <v>630</v>
      </c>
      <c r="Y1674" s="151">
        <f>S1674</f>
        <v>1050</v>
      </c>
      <c r="Z1674" s="48" t="s">
        <v>3341</v>
      </c>
      <c r="AA1674" s="206"/>
    </row>
    <row r="1675" spans="1:27" s="29" customFormat="1" ht="40.5" customHeight="1" x14ac:dyDescent="0.3">
      <c r="A1675" s="335"/>
      <c r="B1675" s="334"/>
      <c r="C1675" s="206" t="s">
        <v>3296</v>
      </c>
      <c r="D1675" s="206" t="s">
        <v>2237</v>
      </c>
      <c r="E1675" s="2">
        <v>550</v>
      </c>
      <c r="F1675" s="2">
        <v>1000</v>
      </c>
      <c r="G1675" s="103">
        <v>1000</v>
      </c>
      <c r="H1675" s="103">
        <v>1300</v>
      </c>
      <c r="I1675" s="318">
        <v>1500</v>
      </c>
      <c r="J1675" s="260">
        <v>1.3</v>
      </c>
      <c r="K1675" s="258">
        <v>1600</v>
      </c>
      <c r="L1675" s="151">
        <v>2000</v>
      </c>
      <c r="M1675" s="103">
        <v>2400</v>
      </c>
      <c r="N1675" s="65">
        <v>1.3</v>
      </c>
      <c r="O1675" s="45">
        <f t="shared" si="979"/>
        <v>1300</v>
      </c>
      <c r="P1675" s="151">
        <v>2000</v>
      </c>
      <c r="Q1675" s="103">
        <f t="shared" si="980"/>
        <v>2000</v>
      </c>
      <c r="R1675" s="103">
        <f t="shared" si="981"/>
        <v>2000</v>
      </c>
      <c r="S1675" s="151">
        <f>O1675</f>
        <v>1300</v>
      </c>
      <c r="T1675" s="151">
        <f t="shared" ref="T1675:V1675" si="1001">P1675</f>
        <v>2000</v>
      </c>
      <c r="U1675" s="151">
        <f t="shared" si="1001"/>
        <v>2000</v>
      </c>
      <c r="V1675" s="151">
        <f t="shared" si="1001"/>
        <v>2000</v>
      </c>
      <c r="W1675" s="151">
        <f>S1675</f>
        <v>1300</v>
      </c>
      <c r="X1675" s="151">
        <f>T1675</f>
        <v>2000</v>
      </c>
      <c r="Y1675" s="151">
        <f>U1675</f>
        <v>2000</v>
      </c>
      <c r="Z1675" s="103" t="s">
        <v>3355</v>
      </c>
      <c r="AA1675" s="206" t="s">
        <v>3297</v>
      </c>
    </row>
    <row r="1676" spans="1:27" s="29" customFormat="1" ht="37.5" x14ac:dyDescent="0.3">
      <c r="A1676" s="335"/>
      <c r="B1676" s="334"/>
      <c r="C1676" s="206" t="s">
        <v>2237</v>
      </c>
      <c r="D1676" s="206" t="s">
        <v>2238</v>
      </c>
      <c r="E1676" s="2">
        <v>300</v>
      </c>
      <c r="F1676" s="2">
        <v>750</v>
      </c>
      <c r="G1676" s="103">
        <v>750</v>
      </c>
      <c r="H1676" s="103">
        <v>1000</v>
      </c>
      <c r="I1676" s="318">
        <v>800</v>
      </c>
      <c r="J1676" s="260">
        <v>1</v>
      </c>
      <c r="K1676" s="258">
        <v>960</v>
      </c>
      <c r="L1676" s="151">
        <v>1200</v>
      </c>
      <c r="M1676" s="103">
        <v>1440</v>
      </c>
      <c r="N1676" s="65">
        <v>1</v>
      </c>
      <c r="O1676" s="45">
        <f t="shared" si="979"/>
        <v>750</v>
      </c>
      <c r="P1676" s="151">
        <v>1200</v>
      </c>
      <c r="Q1676" s="103">
        <f t="shared" si="980"/>
        <v>1200</v>
      </c>
      <c r="R1676" s="103">
        <f t="shared" si="981"/>
        <v>1200</v>
      </c>
      <c r="S1676" s="151">
        <v>1000</v>
      </c>
      <c r="T1676" s="151">
        <v>1000</v>
      </c>
      <c r="U1676" s="151">
        <v>1000</v>
      </c>
      <c r="V1676" s="151">
        <v>1000</v>
      </c>
      <c r="W1676" s="151">
        <v>1000</v>
      </c>
      <c r="X1676" s="151">
        <v>1000</v>
      </c>
      <c r="Y1676" s="151">
        <v>1000</v>
      </c>
      <c r="Z1676" s="48" t="s">
        <v>3341</v>
      </c>
      <c r="AA1676" s="206" t="s">
        <v>3224</v>
      </c>
    </row>
    <row r="1677" spans="1:27" s="29" customFormat="1" ht="25.5" customHeight="1" x14ac:dyDescent="0.3">
      <c r="A1677" s="335"/>
      <c r="B1677" s="334"/>
      <c r="C1677" s="206" t="s">
        <v>2238</v>
      </c>
      <c r="D1677" s="206" t="s">
        <v>2239</v>
      </c>
      <c r="E1677" s="2">
        <v>530</v>
      </c>
      <c r="F1677" s="2">
        <v>850</v>
      </c>
      <c r="G1677" s="103">
        <v>850</v>
      </c>
      <c r="H1677" s="103">
        <v>1200</v>
      </c>
      <c r="I1677" s="318">
        <v>1200</v>
      </c>
      <c r="J1677" s="260">
        <v>1</v>
      </c>
      <c r="K1677" s="258">
        <v>1200</v>
      </c>
      <c r="L1677" s="151">
        <v>1500</v>
      </c>
      <c r="M1677" s="103">
        <v>1800</v>
      </c>
      <c r="N1677" s="65">
        <v>1</v>
      </c>
      <c r="O1677" s="45">
        <f t="shared" si="979"/>
        <v>850</v>
      </c>
      <c r="P1677" s="151">
        <v>1500</v>
      </c>
      <c r="Q1677" s="103">
        <f t="shared" si="980"/>
        <v>1500</v>
      </c>
      <c r="R1677" s="103">
        <f t="shared" si="981"/>
        <v>1500</v>
      </c>
      <c r="S1677" s="151">
        <v>1200</v>
      </c>
      <c r="T1677" s="151">
        <v>1200</v>
      </c>
      <c r="U1677" s="151">
        <v>1200</v>
      </c>
      <c r="V1677" s="151">
        <v>1200</v>
      </c>
      <c r="W1677" s="151">
        <v>1200</v>
      </c>
      <c r="X1677" s="151">
        <v>1200</v>
      </c>
      <c r="Y1677" s="151">
        <v>1200</v>
      </c>
      <c r="Z1677" s="48" t="s">
        <v>3341</v>
      </c>
      <c r="AA1677" s="206" t="s">
        <v>3224</v>
      </c>
    </row>
    <row r="1678" spans="1:27" s="29" customFormat="1" ht="37.5" x14ac:dyDescent="0.3">
      <c r="A1678" s="326"/>
      <c r="B1678" s="333"/>
      <c r="C1678" s="206" t="s">
        <v>2239</v>
      </c>
      <c r="D1678" s="206" t="s">
        <v>2502</v>
      </c>
      <c r="E1678" s="2">
        <v>200</v>
      </c>
      <c r="F1678" s="2">
        <v>350</v>
      </c>
      <c r="G1678" s="103">
        <v>350</v>
      </c>
      <c r="H1678" s="103">
        <v>750</v>
      </c>
      <c r="I1678" s="318">
        <v>400</v>
      </c>
      <c r="J1678" s="260">
        <v>1</v>
      </c>
      <c r="K1678" s="258">
        <v>416</v>
      </c>
      <c r="L1678" s="151">
        <v>520</v>
      </c>
      <c r="M1678" s="103">
        <v>624</v>
      </c>
      <c r="N1678" s="65">
        <v>1</v>
      </c>
      <c r="O1678" s="45">
        <f t="shared" si="979"/>
        <v>350</v>
      </c>
      <c r="P1678" s="151">
        <v>520</v>
      </c>
      <c r="Q1678" s="103">
        <f t="shared" si="980"/>
        <v>520</v>
      </c>
      <c r="R1678" s="103">
        <f t="shared" si="981"/>
        <v>520</v>
      </c>
      <c r="S1678" s="151">
        <v>750</v>
      </c>
      <c r="T1678" s="151">
        <v>750</v>
      </c>
      <c r="U1678" s="151">
        <v>750</v>
      </c>
      <c r="V1678" s="151">
        <v>750</v>
      </c>
      <c r="W1678" s="151">
        <v>750</v>
      </c>
      <c r="X1678" s="151">
        <v>750</v>
      </c>
      <c r="Y1678" s="151">
        <v>750</v>
      </c>
      <c r="Z1678" s="48" t="s">
        <v>3341</v>
      </c>
      <c r="AA1678" s="206" t="s">
        <v>3224</v>
      </c>
    </row>
    <row r="1679" spans="1:27" s="29" customFormat="1" ht="30" customHeight="1" x14ac:dyDescent="0.3">
      <c r="A1679" s="325">
        <v>3</v>
      </c>
      <c r="B1679" s="332" t="s">
        <v>2503</v>
      </c>
      <c r="C1679" s="206" t="s">
        <v>2240</v>
      </c>
      <c r="D1679" s="206" t="s">
        <v>2542</v>
      </c>
      <c r="E1679" s="2">
        <v>260</v>
      </c>
      <c r="F1679" s="2">
        <v>600</v>
      </c>
      <c r="G1679" s="103">
        <v>600</v>
      </c>
      <c r="H1679" s="103">
        <v>800</v>
      </c>
      <c r="I1679" s="318">
        <v>600</v>
      </c>
      <c r="J1679" s="260">
        <v>1</v>
      </c>
      <c r="K1679" s="258">
        <v>624</v>
      </c>
      <c r="L1679" s="151">
        <v>780</v>
      </c>
      <c r="M1679" s="103">
        <v>936</v>
      </c>
      <c r="N1679" s="65">
        <v>1</v>
      </c>
      <c r="O1679" s="45">
        <f t="shared" si="979"/>
        <v>600</v>
      </c>
      <c r="P1679" s="151">
        <v>780</v>
      </c>
      <c r="Q1679" s="103">
        <f t="shared" si="980"/>
        <v>780</v>
      </c>
      <c r="R1679" s="103">
        <f t="shared" si="981"/>
        <v>780</v>
      </c>
      <c r="S1679" s="151">
        <v>800</v>
      </c>
      <c r="T1679" s="151">
        <v>800</v>
      </c>
      <c r="U1679" s="151">
        <v>800</v>
      </c>
      <c r="V1679" s="151">
        <v>800</v>
      </c>
      <c r="W1679" s="151">
        <v>800</v>
      </c>
      <c r="X1679" s="151">
        <v>800</v>
      </c>
      <c r="Y1679" s="151">
        <v>800</v>
      </c>
      <c r="Z1679" s="48" t="s">
        <v>3341</v>
      </c>
      <c r="AA1679" s="206" t="s">
        <v>3224</v>
      </c>
    </row>
    <row r="1680" spans="1:27" s="29" customFormat="1" ht="56.25" x14ac:dyDescent="0.3">
      <c r="A1680" s="335"/>
      <c r="B1680" s="334"/>
      <c r="C1680" s="206" t="s">
        <v>2542</v>
      </c>
      <c r="D1680" s="206" t="s">
        <v>3298</v>
      </c>
      <c r="E1680" s="2">
        <v>120</v>
      </c>
      <c r="F1680" s="2">
        <v>350</v>
      </c>
      <c r="G1680" s="103">
        <v>350</v>
      </c>
      <c r="H1680" s="103">
        <v>500</v>
      </c>
      <c r="I1680" s="318">
        <v>350</v>
      </c>
      <c r="J1680" s="260">
        <v>1</v>
      </c>
      <c r="K1680" s="258">
        <v>400</v>
      </c>
      <c r="L1680" s="151">
        <v>500</v>
      </c>
      <c r="M1680" s="103">
        <v>600</v>
      </c>
      <c r="N1680" s="65">
        <v>1</v>
      </c>
      <c r="O1680" s="45">
        <f t="shared" si="979"/>
        <v>350</v>
      </c>
      <c r="P1680" s="151">
        <v>500</v>
      </c>
      <c r="Q1680" s="103">
        <f t="shared" si="980"/>
        <v>500</v>
      </c>
      <c r="R1680" s="103">
        <f t="shared" si="981"/>
        <v>500</v>
      </c>
      <c r="S1680" s="151">
        <v>500</v>
      </c>
      <c r="T1680" s="151">
        <v>500</v>
      </c>
      <c r="U1680" s="151">
        <v>500</v>
      </c>
      <c r="V1680" s="151">
        <v>500</v>
      </c>
      <c r="W1680" s="151">
        <v>500</v>
      </c>
      <c r="X1680" s="151">
        <v>500</v>
      </c>
      <c r="Y1680" s="151">
        <v>500</v>
      </c>
      <c r="Z1680" s="103" t="s">
        <v>3354</v>
      </c>
      <c r="AA1680" s="206" t="s">
        <v>3299</v>
      </c>
    </row>
    <row r="1681" spans="1:27" s="29" customFormat="1" ht="30" customHeight="1" x14ac:dyDescent="0.3">
      <c r="A1681" s="326"/>
      <c r="B1681" s="333"/>
      <c r="C1681" s="206" t="s">
        <v>3300</v>
      </c>
      <c r="D1681" s="206" t="s">
        <v>3456</v>
      </c>
      <c r="E1681" s="2"/>
      <c r="F1681" s="2"/>
      <c r="G1681" s="103">
        <v>300</v>
      </c>
      <c r="H1681" s="103">
        <v>300</v>
      </c>
      <c r="I1681" s="318"/>
      <c r="J1681" s="260"/>
      <c r="K1681" s="258">
        <v>400</v>
      </c>
      <c r="L1681" s="151">
        <v>500</v>
      </c>
      <c r="M1681" s="103">
        <v>600</v>
      </c>
      <c r="N1681" s="65"/>
      <c r="O1681" s="45">
        <f t="shared" si="979"/>
        <v>0</v>
      </c>
      <c r="P1681" s="151">
        <v>500</v>
      </c>
      <c r="Q1681" s="103">
        <f t="shared" si="980"/>
        <v>500</v>
      </c>
      <c r="R1681" s="103">
        <f t="shared" si="981"/>
        <v>500</v>
      </c>
      <c r="S1681" s="151">
        <v>300</v>
      </c>
      <c r="T1681" s="151">
        <v>300</v>
      </c>
      <c r="U1681" s="151">
        <v>300</v>
      </c>
      <c r="V1681" s="151">
        <v>300</v>
      </c>
      <c r="W1681" s="151">
        <v>300</v>
      </c>
      <c r="X1681" s="151">
        <v>300</v>
      </c>
      <c r="Y1681" s="155" t="s">
        <v>2292</v>
      </c>
      <c r="Z1681" s="48" t="s">
        <v>108</v>
      </c>
      <c r="AA1681" s="206" t="s">
        <v>3301</v>
      </c>
    </row>
    <row r="1682" spans="1:27" s="29" customFormat="1" ht="37.5" x14ac:dyDescent="0.3">
      <c r="A1682" s="325">
        <v>4</v>
      </c>
      <c r="B1682" s="332" t="s">
        <v>2241</v>
      </c>
      <c r="C1682" s="206" t="s">
        <v>2242</v>
      </c>
      <c r="D1682" s="206" t="s">
        <v>2243</v>
      </c>
      <c r="E1682" s="2">
        <v>120</v>
      </c>
      <c r="F1682" s="2">
        <v>500</v>
      </c>
      <c r="G1682" s="103">
        <v>500</v>
      </c>
      <c r="H1682" s="103">
        <v>600</v>
      </c>
      <c r="I1682" s="318">
        <v>500</v>
      </c>
      <c r="J1682" s="260">
        <v>1</v>
      </c>
      <c r="K1682" s="258">
        <v>520</v>
      </c>
      <c r="L1682" s="151">
        <v>650</v>
      </c>
      <c r="M1682" s="103">
        <v>780</v>
      </c>
      <c r="N1682" s="65">
        <v>1</v>
      </c>
      <c r="O1682" s="45">
        <f t="shared" si="979"/>
        <v>500</v>
      </c>
      <c r="P1682" s="151">
        <v>650</v>
      </c>
      <c r="Q1682" s="103">
        <f t="shared" si="980"/>
        <v>650</v>
      </c>
      <c r="R1682" s="103">
        <f t="shared" si="981"/>
        <v>650</v>
      </c>
      <c r="S1682" s="151">
        <v>600</v>
      </c>
      <c r="T1682" s="151">
        <v>600</v>
      </c>
      <c r="U1682" s="151">
        <v>600</v>
      </c>
      <c r="V1682" s="151">
        <v>600</v>
      </c>
      <c r="W1682" s="151">
        <v>600</v>
      </c>
      <c r="X1682" s="151">
        <v>600</v>
      </c>
      <c r="Y1682" s="151">
        <v>600</v>
      </c>
      <c r="Z1682" s="48" t="s">
        <v>3341</v>
      </c>
      <c r="AA1682" s="206" t="s">
        <v>3224</v>
      </c>
    </row>
    <row r="1683" spans="1:27" s="29" customFormat="1" ht="56.25" x14ac:dyDescent="0.3">
      <c r="A1683" s="326"/>
      <c r="B1683" s="333"/>
      <c r="C1683" s="206" t="s">
        <v>2243</v>
      </c>
      <c r="D1683" s="206" t="s">
        <v>3302</v>
      </c>
      <c r="E1683" s="2"/>
      <c r="F1683" s="2">
        <v>350</v>
      </c>
      <c r="G1683" s="103">
        <v>350</v>
      </c>
      <c r="H1683" s="103">
        <v>500</v>
      </c>
      <c r="I1683" s="318">
        <v>350</v>
      </c>
      <c r="J1683" s="260">
        <v>1</v>
      </c>
      <c r="K1683" s="258">
        <v>400</v>
      </c>
      <c r="L1683" s="151">
        <v>500</v>
      </c>
      <c r="M1683" s="103">
        <v>600</v>
      </c>
      <c r="N1683" s="65">
        <v>1</v>
      </c>
      <c r="O1683" s="45">
        <f t="shared" si="979"/>
        <v>350</v>
      </c>
      <c r="P1683" s="151">
        <v>500</v>
      </c>
      <c r="Q1683" s="103">
        <f t="shared" si="980"/>
        <v>500</v>
      </c>
      <c r="R1683" s="103">
        <f t="shared" si="981"/>
        <v>500</v>
      </c>
      <c r="S1683" s="151">
        <v>500</v>
      </c>
      <c r="T1683" s="151">
        <v>500</v>
      </c>
      <c r="U1683" s="151">
        <v>500</v>
      </c>
      <c r="V1683" s="151">
        <v>500</v>
      </c>
      <c r="W1683" s="151">
        <v>500</v>
      </c>
      <c r="X1683" s="151">
        <v>500</v>
      </c>
      <c r="Y1683" s="151">
        <v>500</v>
      </c>
      <c r="Z1683" s="103" t="s">
        <v>3354</v>
      </c>
      <c r="AA1683" s="206" t="s">
        <v>3299</v>
      </c>
    </row>
    <row r="1684" spans="1:27" s="29" customFormat="1" ht="35.25" customHeight="1" x14ac:dyDescent="0.3">
      <c r="A1684" s="211">
        <v>5</v>
      </c>
      <c r="B1684" s="329" t="s">
        <v>2244</v>
      </c>
      <c r="C1684" s="330"/>
      <c r="D1684" s="331"/>
      <c r="E1684" s="2"/>
      <c r="F1684" s="2">
        <v>200</v>
      </c>
      <c r="G1684" s="103">
        <v>200</v>
      </c>
      <c r="H1684" s="103"/>
      <c r="I1684" s="318">
        <v>250</v>
      </c>
      <c r="J1684" s="260">
        <v>1</v>
      </c>
      <c r="K1684" s="258"/>
      <c r="L1684" s="151"/>
      <c r="M1684" s="103"/>
      <c r="N1684" s="65">
        <v>1</v>
      </c>
      <c r="O1684" s="45">
        <f t="shared" si="979"/>
        <v>200</v>
      </c>
      <c r="P1684" s="151">
        <f>G1684</f>
        <v>200</v>
      </c>
      <c r="Q1684" s="103">
        <f t="shared" si="980"/>
        <v>200</v>
      </c>
      <c r="R1684" s="103">
        <f t="shared" si="981"/>
        <v>200</v>
      </c>
      <c r="S1684" s="151">
        <f>O1684</f>
        <v>200</v>
      </c>
      <c r="T1684" s="151">
        <f t="shared" ref="T1684:V1684" si="1002">P1684</f>
        <v>200</v>
      </c>
      <c r="U1684" s="151">
        <f t="shared" si="1002"/>
        <v>200</v>
      </c>
      <c r="V1684" s="151">
        <f t="shared" si="1002"/>
        <v>200</v>
      </c>
      <c r="W1684" s="151">
        <f>S1684</f>
        <v>200</v>
      </c>
      <c r="X1684" s="151">
        <f>T1684</f>
        <v>200</v>
      </c>
      <c r="Y1684" s="155" t="s">
        <v>2292</v>
      </c>
      <c r="Z1684" s="48" t="s">
        <v>2292</v>
      </c>
      <c r="AA1684" s="206"/>
    </row>
    <row r="1685" spans="1:27" s="29" customFormat="1" ht="56.25" x14ac:dyDescent="0.3">
      <c r="A1685" s="325">
        <v>6</v>
      </c>
      <c r="B1685" s="392" t="s">
        <v>2245</v>
      </c>
      <c r="C1685" s="206" t="s">
        <v>2242</v>
      </c>
      <c r="D1685" s="206" t="s">
        <v>3303</v>
      </c>
      <c r="E1685" s="2"/>
      <c r="F1685" s="2">
        <v>350</v>
      </c>
      <c r="G1685" s="103">
        <v>350</v>
      </c>
      <c r="H1685" s="103">
        <v>500</v>
      </c>
      <c r="I1685" s="318">
        <v>400</v>
      </c>
      <c r="J1685" s="260">
        <v>1</v>
      </c>
      <c r="K1685" s="258">
        <v>416</v>
      </c>
      <c r="L1685" s="151">
        <v>520</v>
      </c>
      <c r="M1685" s="103">
        <v>624</v>
      </c>
      <c r="N1685" s="65">
        <v>1</v>
      </c>
      <c r="O1685" s="45">
        <f t="shared" si="979"/>
        <v>350</v>
      </c>
      <c r="P1685" s="151">
        <v>520</v>
      </c>
      <c r="Q1685" s="103">
        <f t="shared" si="980"/>
        <v>520</v>
      </c>
      <c r="R1685" s="103">
        <f t="shared" si="981"/>
        <v>520</v>
      </c>
      <c r="S1685" s="151">
        <v>500</v>
      </c>
      <c r="T1685" s="151">
        <v>500</v>
      </c>
      <c r="U1685" s="151">
        <v>500</v>
      </c>
      <c r="V1685" s="151">
        <v>500</v>
      </c>
      <c r="W1685" s="151">
        <v>500</v>
      </c>
      <c r="X1685" s="151">
        <v>500</v>
      </c>
      <c r="Y1685" s="151">
        <v>500</v>
      </c>
      <c r="Z1685" s="103" t="s">
        <v>3356</v>
      </c>
      <c r="AA1685" s="206" t="s">
        <v>3299</v>
      </c>
    </row>
    <row r="1686" spans="1:27" s="29" customFormat="1" ht="39.75" customHeight="1" x14ac:dyDescent="0.3">
      <c r="A1686" s="335"/>
      <c r="B1686" s="393"/>
      <c r="C1686" s="206" t="s">
        <v>3303</v>
      </c>
      <c r="D1686" s="206" t="s">
        <v>3304</v>
      </c>
      <c r="E1686" s="2"/>
      <c r="F1686" s="2"/>
      <c r="G1686" s="103">
        <v>350</v>
      </c>
      <c r="H1686" s="103">
        <v>350</v>
      </c>
      <c r="I1686" s="318"/>
      <c r="J1686" s="260"/>
      <c r="K1686" s="258">
        <v>400</v>
      </c>
      <c r="L1686" s="151">
        <v>500</v>
      </c>
      <c r="M1686" s="103">
        <v>600</v>
      </c>
      <c r="N1686" s="65"/>
      <c r="O1686" s="45">
        <f t="shared" si="979"/>
        <v>0</v>
      </c>
      <c r="P1686" s="151">
        <v>500</v>
      </c>
      <c r="Q1686" s="103">
        <f t="shared" si="980"/>
        <v>500</v>
      </c>
      <c r="R1686" s="103">
        <f t="shared" si="981"/>
        <v>500</v>
      </c>
      <c r="S1686" s="151">
        <v>350</v>
      </c>
      <c r="T1686" s="151">
        <v>350</v>
      </c>
      <c r="U1686" s="151">
        <v>350</v>
      </c>
      <c r="V1686" s="151">
        <v>350</v>
      </c>
      <c r="W1686" s="151">
        <v>350</v>
      </c>
      <c r="X1686" s="151">
        <v>350</v>
      </c>
      <c r="Y1686" s="155" t="s">
        <v>2292</v>
      </c>
      <c r="Z1686" s="103" t="s">
        <v>3356</v>
      </c>
      <c r="AA1686" s="206" t="s">
        <v>3299</v>
      </c>
    </row>
    <row r="1687" spans="1:27" s="29" customFormat="1" ht="39.75" customHeight="1" x14ac:dyDescent="0.3">
      <c r="A1687" s="326"/>
      <c r="B1687" s="394"/>
      <c r="C1687" s="206" t="s">
        <v>3305</v>
      </c>
      <c r="D1687" s="206" t="s">
        <v>3298</v>
      </c>
      <c r="E1687" s="2"/>
      <c r="F1687" s="2"/>
      <c r="G1687" s="103">
        <v>350</v>
      </c>
      <c r="H1687" s="103">
        <v>350</v>
      </c>
      <c r="I1687" s="318"/>
      <c r="J1687" s="260"/>
      <c r="K1687" s="258">
        <v>400</v>
      </c>
      <c r="L1687" s="151">
        <v>500</v>
      </c>
      <c r="M1687" s="103">
        <v>600</v>
      </c>
      <c r="N1687" s="65"/>
      <c r="O1687" s="45">
        <f t="shared" si="979"/>
        <v>0</v>
      </c>
      <c r="P1687" s="151">
        <v>500</v>
      </c>
      <c r="Q1687" s="103">
        <f t="shared" si="980"/>
        <v>500</v>
      </c>
      <c r="R1687" s="103">
        <f t="shared" si="981"/>
        <v>500</v>
      </c>
      <c r="S1687" s="151">
        <v>350</v>
      </c>
      <c r="T1687" s="151">
        <v>350</v>
      </c>
      <c r="U1687" s="151">
        <v>350</v>
      </c>
      <c r="V1687" s="151">
        <v>350</v>
      </c>
      <c r="W1687" s="151">
        <v>350</v>
      </c>
      <c r="X1687" s="151">
        <v>350</v>
      </c>
      <c r="Y1687" s="155" t="s">
        <v>2292</v>
      </c>
      <c r="Z1687" s="103" t="s">
        <v>3356</v>
      </c>
      <c r="AA1687" s="206" t="s">
        <v>3299</v>
      </c>
    </row>
    <row r="1688" spans="1:27" s="29" customFormat="1" ht="21.75" customHeight="1" x14ac:dyDescent="0.3">
      <c r="A1688" s="211">
        <v>7</v>
      </c>
      <c r="B1688" s="329" t="s">
        <v>41</v>
      </c>
      <c r="C1688" s="330"/>
      <c r="D1688" s="331"/>
      <c r="E1688" s="2">
        <v>80</v>
      </c>
      <c r="F1688" s="2">
        <v>120</v>
      </c>
      <c r="G1688" s="103">
        <v>120</v>
      </c>
      <c r="H1688" s="103"/>
      <c r="I1688" s="318">
        <v>120</v>
      </c>
      <c r="J1688" s="260">
        <v>1</v>
      </c>
      <c r="K1688" s="258"/>
      <c r="L1688" s="151"/>
      <c r="M1688" s="103"/>
      <c r="N1688" s="65">
        <v>1</v>
      </c>
      <c r="O1688" s="45">
        <f t="shared" si="979"/>
        <v>120</v>
      </c>
      <c r="P1688" s="151">
        <f>G1688</f>
        <v>120</v>
      </c>
      <c r="Q1688" s="103">
        <f t="shared" si="980"/>
        <v>120</v>
      </c>
      <c r="R1688" s="103">
        <f t="shared" si="981"/>
        <v>120</v>
      </c>
      <c r="S1688" s="151">
        <v>120</v>
      </c>
      <c r="T1688" s="151">
        <v>120</v>
      </c>
      <c r="U1688" s="151">
        <v>120</v>
      </c>
      <c r="V1688" s="151">
        <v>120</v>
      </c>
      <c r="W1688" s="151">
        <v>120</v>
      </c>
      <c r="X1688" s="151">
        <v>120</v>
      </c>
      <c r="Y1688" s="155" t="s">
        <v>2292</v>
      </c>
      <c r="Z1688" s="48" t="s">
        <v>2292</v>
      </c>
      <c r="AA1688" s="206"/>
    </row>
    <row r="1689" spans="1:27" s="29" customFormat="1" ht="21.75" customHeight="1" x14ac:dyDescent="0.3">
      <c r="A1689" s="325">
        <v>8</v>
      </c>
      <c r="B1689" s="332" t="s">
        <v>1291</v>
      </c>
      <c r="C1689" s="206" t="s">
        <v>3306</v>
      </c>
      <c r="D1689" s="206" t="s">
        <v>3307</v>
      </c>
      <c r="E1689" s="2"/>
      <c r="F1689" s="2"/>
      <c r="G1689" s="103">
        <v>500</v>
      </c>
      <c r="H1689" s="103">
        <v>500</v>
      </c>
      <c r="I1689" s="318"/>
      <c r="J1689" s="260"/>
      <c r="K1689" s="258">
        <v>480</v>
      </c>
      <c r="L1689" s="151">
        <v>600</v>
      </c>
      <c r="M1689" s="103">
        <v>720</v>
      </c>
      <c r="N1689" s="65"/>
      <c r="O1689" s="45">
        <f t="shared" si="979"/>
        <v>0</v>
      </c>
      <c r="P1689" s="151">
        <v>600</v>
      </c>
      <c r="Q1689" s="103">
        <f t="shared" si="980"/>
        <v>600</v>
      </c>
      <c r="R1689" s="103">
        <f t="shared" si="981"/>
        <v>600</v>
      </c>
      <c r="S1689" s="151">
        <v>500</v>
      </c>
      <c r="T1689" s="151">
        <v>500</v>
      </c>
      <c r="U1689" s="151">
        <v>500</v>
      </c>
      <c r="V1689" s="151">
        <v>500</v>
      </c>
      <c r="W1689" s="151">
        <v>500</v>
      </c>
      <c r="X1689" s="151">
        <v>500</v>
      </c>
      <c r="Y1689" s="155" t="s">
        <v>2292</v>
      </c>
      <c r="Z1689" s="48" t="s">
        <v>108</v>
      </c>
      <c r="AA1689" s="206" t="s">
        <v>3204</v>
      </c>
    </row>
    <row r="1690" spans="1:27" s="29" customFormat="1" ht="21.75" customHeight="1" x14ac:dyDescent="0.3">
      <c r="A1690" s="326"/>
      <c r="B1690" s="333"/>
      <c r="C1690" s="206" t="s">
        <v>3307</v>
      </c>
      <c r="D1690" s="206" t="s">
        <v>2245</v>
      </c>
      <c r="E1690" s="2"/>
      <c r="F1690" s="2"/>
      <c r="G1690" s="103">
        <v>350</v>
      </c>
      <c r="H1690" s="103">
        <v>350</v>
      </c>
      <c r="I1690" s="318"/>
      <c r="J1690" s="260"/>
      <c r="K1690" s="258">
        <v>320</v>
      </c>
      <c r="L1690" s="151">
        <v>400</v>
      </c>
      <c r="M1690" s="103">
        <v>480</v>
      </c>
      <c r="N1690" s="65"/>
      <c r="O1690" s="45">
        <f t="shared" si="979"/>
        <v>0</v>
      </c>
      <c r="P1690" s="151">
        <v>400</v>
      </c>
      <c r="Q1690" s="103">
        <f t="shared" si="980"/>
        <v>400</v>
      </c>
      <c r="R1690" s="103">
        <f t="shared" si="981"/>
        <v>400</v>
      </c>
      <c r="S1690" s="151">
        <v>350</v>
      </c>
      <c r="T1690" s="151">
        <v>350</v>
      </c>
      <c r="U1690" s="151">
        <v>350</v>
      </c>
      <c r="V1690" s="151">
        <v>350</v>
      </c>
      <c r="W1690" s="151">
        <v>350</v>
      </c>
      <c r="X1690" s="151">
        <v>350</v>
      </c>
      <c r="Y1690" s="155" t="s">
        <v>2292</v>
      </c>
      <c r="Z1690" s="48" t="s">
        <v>108</v>
      </c>
      <c r="AA1690" s="206" t="s">
        <v>3204</v>
      </c>
    </row>
    <row r="1691" spans="1:27" s="29" customFormat="1" ht="21.75" customHeight="1" x14ac:dyDescent="0.3">
      <c r="A1691" s="211">
        <v>9</v>
      </c>
      <c r="B1691" s="206" t="s">
        <v>3308</v>
      </c>
      <c r="C1691" s="206" t="s">
        <v>3298</v>
      </c>
      <c r="D1691" s="206" t="s">
        <v>3309</v>
      </c>
      <c r="E1691" s="2"/>
      <c r="F1691" s="2"/>
      <c r="G1691" s="103">
        <v>500</v>
      </c>
      <c r="H1691" s="103">
        <v>500</v>
      </c>
      <c r="I1691" s="318"/>
      <c r="J1691" s="260"/>
      <c r="K1691" s="258">
        <v>520</v>
      </c>
      <c r="L1691" s="151">
        <v>650</v>
      </c>
      <c r="M1691" s="103">
        <v>780</v>
      </c>
      <c r="N1691" s="65"/>
      <c r="O1691" s="45">
        <f t="shared" si="979"/>
        <v>0</v>
      </c>
      <c r="P1691" s="151">
        <v>650</v>
      </c>
      <c r="Q1691" s="103">
        <f t="shared" si="980"/>
        <v>650</v>
      </c>
      <c r="R1691" s="103">
        <f t="shared" si="981"/>
        <v>650</v>
      </c>
      <c r="S1691" s="151">
        <v>500</v>
      </c>
      <c r="T1691" s="151">
        <v>500</v>
      </c>
      <c r="U1691" s="151">
        <v>500</v>
      </c>
      <c r="V1691" s="151">
        <v>500</v>
      </c>
      <c r="W1691" s="151">
        <v>500</v>
      </c>
      <c r="X1691" s="151">
        <v>500</v>
      </c>
      <c r="Y1691" s="155" t="s">
        <v>2292</v>
      </c>
      <c r="Z1691" s="48" t="s">
        <v>108</v>
      </c>
      <c r="AA1691" s="206" t="s">
        <v>3204</v>
      </c>
    </row>
    <row r="1692" spans="1:27" s="135" customFormat="1" ht="37.5" x14ac:dyDescent="0.3">
      <c r="A1692" s="213" t="s">
        <v>2246</v>
      </c>
      <c r="B1692" s="15" t="s">
        <v>2247</v>
      </c>
      <c r="C1692" s="15"/>
      <c r="D1692" s="15"/>
      <c r="E1692" s="17"/>
      <c r="F1692" s="142"/>
      <c r="G1692" s="103"/>
      <c r="H1692" s="103"/>
      <c r="I1692" s="320"/>
      <c r="J1692" s="321"/>
      <c r="K1692" s="258"/>
      <c r="L1692" s="151"/>
      <c r="M1692" s="103"/>
      <c r="N1692" s="321"/>
      <c r="O1692" s="45"/>
      <c r="P1692" s="151"/>
      <c r="Q1692" s="103"/>
      <c r="R1692" s="103"/>
      <c r="S1692" s="151"/>
      <c r="T1692" s="151"/>
      <c r="U1692" s="151"/>
      <c r="V1692" s="151"/>
      <c r="W1692" s="151"/>
      <c r="X1692" s="151"/>
      <c r="Y1692" s="151"/>
      <c r="Z1692" s="48"/>
      <c r="AA1692" s="143"/>
    </row>
    <row r="1693" spans="1:27" s="29" customFormat="1" ht="22.5" customHeight="1" x14ac:dyDescent="0.3">
      <c r="A1693" s="325">
        <v>1</v>
      </c>
      <c r="B1693" s="332" t="s">
        <v>291</v>
      </c>
      <c r="C1693" s="206" t="s">
        <v>2248</v>
      </c>
      <c r="D1693" s="206" t="s">
        <v>2249</v>
      </c>
      <c r="E1693" s="2">
        <v>450</v>
      </c>
      <c r="F1693" s="2">
        <v>1000</v>
      </c>
      <c r="G1693" s="103">
        <v>600</v>
      </c>
      <c r="H1693" s="103"/>
      <c r="I1693" s="48">
        <v>1500</v>
      </c>
      <c r="J1693" s="260">
        <v>1</v>
      </c>
      <c r="K1693" s="258"/>
      <c r="L1693" s="151"/>
      <c r="M1693" s="103"/>
      <c r="N1693" s="65">
        <v>1</v>
      </c>
      <c r="O1693" s="45">
        <f t="shared" si="979"/>
        <v>600</v>
      </c>
      <c r="P1693" s="151">
        <f>G1693</f>
        <v>600</v>
      </c>
      <c r="Q1693" s="103">
        <f t="shared" si="980"/>
        <v>600</v>
      </c>
      <c r="R1693" s="103">
        <f t="shared" si="981"/>
        <v>600</v>
      </c>
      <c r="S1693" s="151">
        <f>O1693</f>
        <v>600</v>
      </c>
      <c r="T1693" s="151">
        <f t="shared" ref="T1693:V1695" si="1003">P1693</f>
        <v>600</v>
      </c>
      <c r="U1693" s="151">
        <f t="shared" si="1003"/>
        <v>600</v>
      </c>
      <c r="V1693" s="151">
        <f t="shared" si="1003"/>
        <v>600</v>
      </c>
      <c r="W1693" s="151">
        <f t="shared" ref="W1693:X1695" si="1004">S1693</f>
        <v>600</v>
      </c>
      <c r="X1693" s="151">
        <f t="shared" si="1004"/>
        <v>600</v>
      </c>
      <c r="Y1693" s="155" t="s">
        <v>2292</v>
      </c>
      <c r="Z1693" s="48" t="s">
        <v>2292</v>
      </c>
      <c r="AA1693" s="206"/>
    </row>
    <row r="1694" spans="1:27" s="29" customFormat="1" ht="37.5" x14ac:dyDescent="0.3">
      <c r="A1694" s="326"/>
      <c r="B1694" s="333"/>
      <c r="C1694" s="206" t="s">
        <v>2250</v>
      </c>
      <c r="D1694" s="206"/>
      <c r="E1694" s="13"/>
      <c r="F1694" s="2">
        <v>500</v>
      </c>
      <c r="G1694" s="103">
        <v>400</v>
      </c>
      <c r="H1694" s="103"/>
      <c r="I1694" s="48">
        <v>750</v>
      </c>
      <c r="J1694" s="260">
        <v>1</v>
      </c>
      <c r="K1694" s="258"/>
      <c r="L1694" s="151"/>
      <c r="M1694" s="103"/>
      <c r="N1694" s="65">
        <v>1</v>
      </c>
      <c r="O1694" s="45">
        <f t="shared" si="979"/>
        <v>400</v>
      </c>
      <c r="P1694" s="151">
        <f t="shared" ref="P1694:P1695" si="1005">G1694</f>
        <v>400</v>
      </c>
      <c r="Q1694" s="103">
        <f t="shared" si="980"/>
        <v>400</v>
      </c>
      <c r="R1694" s="103">
        <f t="shared" si="981"/>
        <v>400</v>
      </c>
      <c r="S1694" s="151">
        <f t="shared" ref="S1694:S1695" si="1006">O1694</f>
        <v>400</v>
      </c>
      <c r="T1694" s="151">
        <f t="shared" si="1003"/>
        <v>400</v>
      </c>
      <c r="U1694" s="151">
        <f t="shared" si="1003"/>
        <v>400</v>
      </c>
      <c r="V1694" s="151">
        <f t="shared" si="1003"/>
        <v>400</v>
      </c>
      <c r="W1694" s="151">
        <f t="shared" si="1004"/>
        <v>400</v>
      </c>
      <c r="X1694" s="151">
        <f t="shared" si="1004"/>
        <v>400</v>
      </c>
      <c r="Y1694" s="155" t="s">
        <v>2292</v>
      </c>
      <c r="Z1694" s="48" t="s">
        <v>2292</v>
      </c>
      <c r="AA1694" s="206"/>
    </row>
    <row r="1695" spans="1:27" s="29" customFormat="1" ht="22.5" customHeight="1" x14ac:dyDescent="0.3">
      <c r="A1695" s="211">
        <v>2</v>
      </c>
      <c r="B1695" s="329" t="s">
        <v>2251</v>
      </c>
      <c r="C1695" s="330"/>
      <c r="D1695" s="331"/>
      <c r="E1695" s="2">
        <v>300</v>
      </c>
      <c r="F1695" s="2">
        <v>500</v>
      </c>
      <c r="G1695" s="103">
        <v>350</v>
      </c>
      <c r="H1695" s="103"/>
      <c r="I1695" s="48">
        <v>750</v>
      </c>
      <c r="J1695" s="260">
        <v>1</v>
      </c>
      <c r="K1695" s="258"/>
      <c r="L1695" s="151"/>
      <c r="M1695" s="103"/>
      <c r="N1695" s="65">
        <v>1</v>
      </c>
      <c r="O1695" s="45">
        <f t="shared" si="979"/>
        <v>350</v>
      </c>
      <c r="P1695" s="151">
        <f t="shared" si="1005"/>
        <v>350</v>
      </c>
      <c r="Q1695" s="103">
        <f t="shared" si="980"/>
        <v>350</v>
      </c>
      <c r="R1695" s="103">
        <f t="shared" si="981"/>
        <v>350</v>
      </c>
      <c r="S1695" s="151">
        <f t="shared" si="1006"/>
        <v>350</v>
      </c>
      <c r="T1695" s="151">
        <f t="shared" si="1003"/>
        <v>350</v>
      </c>
      <c r="U1695" s="151">
        <f t="shared" si="1003"/>
        <v>350</v>
      </c>
      <c r="V1695" s="151">
        <f t="shared" si="1003"/>
        <v>350</v>
      </c>
      <c r="W1695" s="151">
        <f t="shared" si="1004"/>
        <v>350</v>
      </c>
      <c r="X1695" s="151">
        <f t="shared" si="1004"/>
        <v>350</v>
      </c>
      <c r="Y1695" s="155" t="s">
        <v>2292</v>
      </c>
      <c r="Z1695" s="48" t="s">
        <v>2292</v>
      </c>
      <c r="AA1695" s="206"/>
    </row>
    <row r="1696" spans="1:27" s="29" customFormat="1" ht="21.75" customHeight="1" x14ac:dyDescent="0.3">
      <c r="A1696" s="211">
        <v>3</v>
      </c>
      <c r="B1696" s="329" t="s">
        <v>41</v>
      </c>
      <c r="C1696" s="330"/>
      <c r="D1696" s="331"/>
      <c r="E1696" s="2">
        <v>70</v>
      </c>
      <c r="F1696" s="2">
        <v>100</v>
      </c>
      <c r="G1696" s="103">
        <v>70</v>
      </c>
      <c r="H1696" s="103">
        <v>100</v>
      </c>
      <c r="I1696" s="48">
        <v>350</v>
      </c>
      <c r="J1696" s="260">
        <v>1</v>
      </c>
      <c r="K1696" s="258">
        <v>400</v>
      </c>
      <c r="L1696" s="151">
        <v>500</v>
      </c>
      <c r="M1696" s="103">
        <v>600</v>
      </c>
      <c r="N1696" s="65">
        <v>1</v>
      </c>
      <c r="O1696" s="45">
        <f t="shared" si="979"/>
        <v>70</v>
      </c>
      <c r="P1696" s="151">
        <v>500</v>
      </c>
      <c r="Q1696" s="103">
        <f t="shared" si="980"/>
        <v>500</v>
      </c>
      <c r="R1696" s="103">
        <f t="shared" si="981"/>
        <v>500</v>
      </c>
      <c r="S1696" s="151">
        <v>100</v>
      </c>
      <c r="T1696" s="151">
        <v>101</v>
      </c>
      <c r="U1696" s="151">
        <v>102</v>
      </c>
      <c r="V1696" s="151">
        <v>103</v>
      </c>
      <c r="W1696" s="151">
        <v>104</v>
      </c>
      <c r="X1696" s="151">
        <v>105</v>
      </c>
      <c r="Y1696" s="151">
        <f>S1696</f>
        <v>100</v>
      </c>
      <c r="Z1696" s="48" t="s">
        <v>3341</v>
      </c>
      <c r="AA1696" s="206" t="s">
        <v>3256</v>
      </c>
    </row>
  </sheetData>
  <mergeCells count="767">
    <mergeCell ref="Y6:Y7"/>
    <mergeCell ref="S6:S7"/>
    <mergeCell ref="B1570:D1570"/>
    <mergeCell ref="C1361:D1361"/>
    <mergeCell ref="A1540:A1545"/>
    <mergeCell ref="A1532:A1533"/>
    <mergeCell ref="B1508:D1508"/>
    <mergeCell ref="B1523:B1525"/>
    <mergeCell ref="AA1502:AA1503"/>
    <mergeCell ref="B340:B341"/>
    <mergeCell ref="A1288:A1293"/>
    <mergeCell ref="B1288:B1293"/>
    <mergeCell ref="C1038:D1038"/>
    <mergeCell ref="C1039:D1039"/>
    <mergeCell ref="C985:D985"/>
    <mergeCell ref="C991:D991"/>
    <mergeCell ref="C1041:D1041"/>
    <mergeCell ref="A1183:A1184"/>
    <mergeCell ref="B1183:B1184"/>
    <mergeCell ref="B1190:D1190"/>
    <mergeCell ref="A1193:A1194"/>
    <mergeCell ref="B1193:B1194"/>
    <mergeCell ref="C1195:D1195"/>
    <mergeCell ref="AA789:AA790"/>
    <mergeCell ref="AA888:AA889"/>
    <mergeCell ref="AA506:AA507"/>
    <mergeCell ref="AA508:AA509"/>
    <mergeCell ref="AA510:AA511"/>
    <mergeCell ref="AA565:AA570"/>
    <mergeCell ref="AA783:AA784"/>
    <mergeCell ref="AA227:AA234"/>
    <mergeCell ref="B227:B234"/>
    <mergeCell ref="A136:A137"/>
    <mergeCell ref="B136:B137"/>
    <mergeCell ref="B204:C204"/>
    <mergeCell ref="B485:B493"/>
    <mergeCell ref="A485:A493"/>
    <mergeCell ref="B465:B470"/>
    <mergeCell ref="B357:B358"/>
    <mergeCell ref="A357:A358"/>
    <mergeCell ref="B385:D385"/>
    <mergeCell ref="A454:A464"/>
    <mergeCell ref="B363:B364"/>
    <mergeCell ref="A365:A368"/>
    <mergeCell ref="B365:B368"/>
    <mergeCell ref="A369:A370"/>
    <mergeCell ref="B369:B370"/>
    <mergeCell ref="B445:B447"/>
    <mergeCell ref="A451:A452"/>
    <mergeCell ref="B765:D765"/>
    <mergeCell ref="A750:A763"/>
    <mergeCell ref="B178:B180"/>
    <mergeCell ref="A178:A180"/>
    <mergeCell ref="B193:D193"/>
    <mergeCell ref="B194:B196"/>
    <mergeCell ref="A194:A196"/>
    <mergeCell ref="B184:B186"/>
    <mergeCell ref="A184:A186"/>
    <mergeCell ref="B188:B192"/>
    <mergeCell ref="A188:A192"/>
    <mergeCell ref="A223:A224"/>
    <mergeCell ref="B223:B224"/>
    <mergeCell ref="B226:C226"/>
    <mergeCell ref="B207:B211"/>
    <mergeCell ref="A207:A211"/>
    <mergeCell ref="B212:B221"/>
    <mergeCell ref="A212:A221"/>
    <mergeCell ref="B203:D203"/>
    <mergeCell ref="A181:A183"/>
    <mergeCell ref="B181:B183"/>
    <mergeCell ref="A197:A198"/>
    <mergeCell ref="B197:B198"/>
    <mergeCell ref="B888:D888"/>
    <mergeCell ref="A794:A808"/>
    <mergeCell ref="B794:B808"/>
    <mergeCell ref="B809:B815"/>
    <mergeCell ref="A809:A815"/>
    <mergeCell ref="B817:D817"/>
    <mergeCell ref="B818:D818"/>
    <mergeCell ref="B819:D819"/>
    <mergeCell ref="A768:A772"/>
    <mergeCell ref="A773:A776"/>
    <mergeCell ref="B791:D791"/>
    <mergeCell ref="A881:A886"/>
    <mergeCell ref="B821:B836"/>
    <mergeCell ref="A821:A836"/>
    <mergeCell ref="B862:B869"/>
    <mergeCell ref="A862:A869"/>
    <mergeCell ref="A837:A842"/>
    <mergeCell ref="B871:B877"/>
    <mergeCell ref="A871:A877"/>
    <mergeCell ref="B843:B861"/>
    <mergeCell ref="A843:A861"/>
    <mergeCell ref="B887:D887"/>
    <mergeCell ref="B1196:D1196"/>
    <mergeCell ref="A22:A23"/>
    <mergeCell ref="B22:B23"/>
    <mergeCell ref="B32:B35"/>
    <mergeCell ref="A32:A35"/>
    <mergeCell ref="A658:A666"/>
    <mergeCell ref="B658:D658"/>
    <mergeCell ref="B659:D659"/>
    <mergeCell ref="B660:D660"/>
    <mergeCell ref="B661:D661"/>
    <mergeCell ref="B662:D662"/>
    <mergeCell ref="B663:D663"/>
    <mergeCell ref="B664:D664"/>
    <mergeCell ref="B665:D665"/>
    <mergeCell ref="B666:D666"/>
    <mergeCell ref="B590:D590"/>
    <mergeCell ref="B591:D591"/>
    <mergeCell ref="A524:A527"/>
    <mergeCell ref="B524:B527"/>
    <mergeCell ref="A528:A530"/>
    <mergeCell ref="B528:B530"/>
    <mergeCell ref="A227:A234"/>
    <mergeCell ref="B40:C41"/>
    <mergeCell ref="B584:B589"/>
    <mergeCell ref="A1305:A1306"/>
    <mergeCell ref="A1307:A1311"/>
    <mergeCell ref="B1307:B1311"/>
    <mergeCell ref="A1321:A1322"/>
    <mergeCell ref="B1321:B1322"/>
    <mergeCell ref="A1303:A1304"/>
    <mergeCell ref="A1301:A1302"/>
    <mergeCell ref="A1273:A1276"/>
    <mergeCell ref="B1286:B1287"/>
    <mergeCell ref="A1286:A1287"/>
    <mergeCell ref="B1283:D1283"/>
    <mergeCell ref="B1284:D1284"/>
    <mergeCell ref="B1273:B1276"/>
    <mergeCell ref="A1294:A1298"/>
    <mergeCell ref="B1294:B1298"/>
    <mergeCell ref="B1280:D1280"/>
    <mergeCell ref="B1281:D1281"/>
    <mergeCell ref="B1282:D1282"/>
    <mergeCell ref="A1098:A1105"/>
    <mergeCell ref="C1098:D1098"/>
    <mergeCell ref="B1106:D1106"/>
    <mergeCell ref="B1093:D1093"/>
    <mergeCell ref="B1094:D1094"/>
    <mergeCell ref="B1095:D1095"/>
    <mergeCell ref="B1096:D1096"/>
    <mergeCell ref="B1098:B1105"/>
    <mergeCell ref="B1074:B1077"/>
    <mergeCell ref="A1074:A1077"/>
    <mergeCell ref="B1078:B1083"/>
    <mergeCell ref="A1078:A1083"/>
    <mergeCell ref="B1084:B1092"/>
    <mergeCell ref="A925:A928"/>
    <mergeCell ref="A1002:A1004"/>
    <mergeCell ref="B929:B937"/>
    <mergeCell ref="B1033:D1033"/>
    <mergeCell ref="B1036:D1036"/>
    <mergeCell ref="C585:D585"/>
    <mergeCell ref="A911:A913"/>
    <mergeCell ref="A878:A880"/>
    <mergeCell ref="B881:B886"/>
    <mergeCell ref="B657:D657"/>
    <mergeCell ref="B621:D621"/>
    <mergeCell ref="A1007:A1008"/>
    <mergeCell ref="B998:B1000"/>
    <mergeCell ref="B890:B910"/>
    <mergeCell ref="A914:A923"/>
    <mergeCell ref="B914:B923"/>
    <mergeCell ref="A996:A997"/>
    <mergeCell ref="B1002:B1004"/>
    <mergeCell ref="A929:A937"/>
    <mergeCell ref="B1031:D1031"/>
    <mergeCell ref="B925:B928"/>
    <mergeCell ref="A694:A713"/>
    <mergeCell ref="B694:B713"/>
    <mergeCell ref="B720:B742"/>
    <mergeCell ref="B451:B452"/>
    <mergeCell ref="C452:D452"/>
    <mergeCell ref="C1521:D1521"/>
    <mergeCell ref="A1452:A1456"/>
    <mergeCell ref="B1476:B1477"/>
    <mergeCell ref="A1476:A1477"/>
    <mergeCell ref="B1488:D1488"/>
    <mergeCell ref="B1489:D1489"/>
    <mergeCell ref="B1490:D1490"/>
    <mergeCell ref="A1479:A1480"/>
    <mergeCell ref="B1466:D1466"/>
    <mergeCell ref="B1467:D1467"/>
    <mergeCell ref="B1469:B1472"/>
    <mergeCell ref="B1493:B1507"/>
    <mergeCell ref="B1452:B1456"/>
    <mergeCell ref="A1512:A1522"/>
    <mergeCell ref="B1512:B1522"/>
    <mergeCell ref="A1493:A1507"/>
    <mergeCell ref="A1143:A1163"/>
    <mergeCell ref="B1143:B1163"/>
    <mergeCell ref="B1012:D1012"/>
    <mergeCell ref="B668:B670"/>
    <mergeCell ref="B645:D645"/>
    <mergeCell ref="B656:D656"/>
    <mergeCell ref="B1534:B1535"/>
    <mergeCell ref="A1534:A1535"/>
    <mergeCell ref="B1538:D1538"/>
    <mergeCell ref="B1526:D1526"/>
    <mergeCell ref="A1473:A1474"/>
    <mergeCell ref="B1457:B1459"/>
    <mergeCell ref="A1457:A1459"/>
    <mergeCell ref="A1460:A1462"/>
    <mergeCell ref="B1463:B1464"/>
    <mergeCell ref="A1463:A1464"/>
    <mergeCell ref="B1491:D1491"/>
    <mergeCell ref="B1479:B1480"/>
    <mergeCell ref="A1483:A1484"/>
    <mergeCell ref="B1483:B1484"/>
    <mergeCell ref="A1485:A1486"/>
    <mergeCell ref="B1485:B1486"/>
    <mergeCell ref="B1473:B1474"/>
    <mergeCell ref="A1469:A1472"/>
    <mergeCell ref="A1527:A1528"/>
    <mergeCell ref="B1529:B1531"/>
    <mergeCell ref="A1529:A1531"/>
    <mergeCell ref="B1532:B1533"/>
    <mergeCell ref="A1523:A1525"/>
    <mergeCell ref="B1527:B1528"/>
    <mergeCell ref="B1107:D1107"/>
    <mergeCell ref="B1108:D1108"/>
    <mergeCell ref="B1109:D1109"/>
    <mergeCell ref="B1110:D1110"/>
    <mergeCell ref="B1136:B1137"/>
    <mergeCell ref="A1136:A1137"/>
    <mergeCell ref="B1138:D1138"/>
    <mergeCell ref="B1140:D1140"/>
    <mergeCell ref="B1129:D1129"/>
    <mergeCell ref="B1131:D1131"/>
    <mergeCell ref="B1068:B1073"/>
    <mergeCell ref="A890:A910"/>
    <mergeCell ref="B911:B913"/>
    <mergeCell ref="B1684:D1684"/>
    <mergeCell ref="B1693:B1694"/>
    <mergeCell ref="A1693:A1694"/>
    <mergeCell ref="B1695:D1695"/>
    <mergeCell ref="B1696:D1696"/>
    <mergeCell ref="B1682:B1683"/>
    <mergeCell ref="A1682:A1683"/>
    <mergeCell ref="B1688:D1688"/>
    <mergeCell ref="B1655:B1662"/>
    <mergeCell ref="A1655:A1662"/>
    <mergeCell ref="B1663:B1665"/>
    <mergeCell ref="A1663:A1665"/>
    <mergeCell ref="B1669:B1671"/>
    <mergeCell ref="A1669:A1671"/>
    <mergeCell ref="A1672:A1678"/>
    <mergeCell ref="B1672:B1678"/>
    <mergeCell ref="B1666:D1666"/>
    <mergeCell ref="A1679:A1681"/>
    <mergeCell ref="B1679:B1681"/>
    <mergeCell ref="A1685:A1687"/>
    <mergeCell ref="B1685:B1687"/>
    <mergeCell ref="A1689:A1690"/>
    <mergeCell ref="B1689:B1690"/>
    <mergeCell ref="B1667:D1667"/>
    <mergeCell ref="A1642:A1643"/>
    <mergeCell ref="B1640:D1640"/>
    <mergeCell ref="B1641:D1641"/>
    <mergeCell ref="C1642:D1642"/>
    <mergeCell ref="C1643:D1643"/>
    <mergeCell ref="B1642:B1643"/>
    <mergeCell ref="B1644:D1644"/>
    <mergeCell ref="A1646:A1651"/>
    <mergeCell ref="B1646:B1651"/>
    <mergeCell ref="B1631:B1634"/>
    <mergeCell ref="A1631:A1634"/>
    <mergeCell ref="B1639:D1639"/>
    <mergeCell ref="B1616:D1616"/>
    <mergeCell ref="B1618:B1621"/>
    <mergeCell ref="A1618:A1621"/>
    <mergeCell ref="B1622:D1622"/>
    <mergeCell ref="B1623:B1625"/>
    <mergeCell ref="A1623:A1625"/>
    <mergeCell ref="B1637:D1637"/>
    <mergeCell ref="B1628:D1628"/>
    <mergeCell ref="B1629:D1629"/>
    <mergeCell ref="B1626:B1627"/>
    <mergeCell ref="A1626:A1627"/>
    <mergeCell ref="A1635:A1636"/>
    <mergeCell ref="B1635:B1636"/>
    <mergeCell ref="B1612:B1615"/>
    <mergeCell ref="A1612:A1615"/>
    <mergeCell ref="B1586:B1587"/>
    <mergeCell ref="A1586:A1587"/>
    <mergeCell ref="B1588:B1589"/>
    <mergeCell ref="A1588:A1589"/>
    <mergeCell ref="B1594:D1594"/>
    <mergeCell ref="A1596:A1611"/>
    <mergeCell ref="B1596:B1611"/>
    <mergeCell ref="A1591:A1593"/>
    <mergeCell ref="B1591:B1593"/>
    <mergeCell ref="B1540:B1545"/>
    <mergeCell ref="B1536:B1537"/>
    <mergeCell ref="B1552:B1555"/>
    <mergeCell ref="B1584:D1584"/>
    <mergeCell ref="B1572:B1578"/>
    <mergeCell ref="A1572:A1578"/>
    <mergeCell ref="B1579:B1580"/>
    <mergeCell ref="A1579:A1580"/>
    <mergeCell ref="B1581:D1581"/>
    <mergeCell ref="B1560:B1562"/>
    <mergeCell ref="A1560:A1562"/>
    <mergeCell ref="B1565:B1566"/>
    <mergeCell ref="A1565:A1566"/>
    <mergeCell ref="B1567:D1567"/>
    <mergeCell ref="B1558:B1559"/>
    <mergeCell ref="A1558:A1559"/>
    <mergeCell ref="B1556:D1556"/>
    <mergeCell ref="B1557:D1557"/>
    <mergeCell ref="A1552:A1555"/>
    <mergeCell ref="B1546:B1551"/>
    <mergeCell ref="A1546:A1551"/>
    <mergeCell ref="A1536:A1537"/>
    <mergeCell ref="A1563:A1564"/>
    <mergeCell ref="B1563:B1564"/>
    <mergeCell ref="B1438:D1438"/>
    <mergeCell ref="B1440:B1451"/>
    <mergeCell ref="A1440:A1451"/>
    <mergeCell ref="B1430:D1430"/>
    <mergeCell ref="B1431:B1434"/>
    <mergeCell ref="A1431:A1434"/>
    <mergeCell ref="B1436:B1437"/>
    <mergeCell ref="A1436:A1437"/>
    <mergeCell ref="A1408:A1409"/>
    <mergeCell ref="B1410:B1413"/>
    <mergeCell ref="A1410:A1413"/>
    <mergeCell ref="B1414:B1417"/>
    <mergeCell ref="A1414:A1417"/>
    <mergeCell ref="A1427:A1429"/>
    <mergeCell ref="A1418:A1420"/>
    <mergeCell ref="B1421:B1422"/>
    <mergeCell ref="A1421:A1422"/>
    <mergeCell ref="B1423:D1423"/>
    <mergeCell ref="A1402:A1404"/>
    <mergeCell ref="B1405:B1407"/>
    <mergeCell ref="A1405:A1407"/>
    <mergeCell ref="A1387:A1388"/>
    <mergeCell ref="B1389:D1389"/>
    <mergeCell ref="B1390:D1390"/>
    <mergeCell ref="B1391:D1391"/>
    <mergeCell ref="B1378:B1381"/>
    <mergeCell ref="A1378:A1381"/>
    <mergeCell ref="A1382:A1386"/>
    <mergeCell ref="B1382:B1386"/>
    <mergeCell ref="B1393:B1400"/>
    <mergeCell ref="A1393:A1400"/>
    <mergeCell ref="B1402:B1404"/>
    <mergeCell ref="B1360:D1360"/>
    <mergeCell ref="B1368:B1369"/>
    <mergeCell ref="A1368:A1369"/>
    <mergeCell ref="B1370:B1371"/>
    <mergeCell ref="A1370:A1371"/>
    <mergeCell ref="A1363:A1364"/>
    <mergeCell ref="B1363:B1364"/>
    <mergeCell ref="A1365:A1366"/>
    <mergeCell ref="B1365:B1366"/>
    <mergeCell ref="A1356:A1358"/>
    <mergeCell ref="A1316:A1320"/>
    <mergeCell ref="B1323:B1325"/>
    <mergeCell ref="A1323:A1325"/>
    <mergeCell ref="B1329:B1330"/>
    <mergeCell ref="A1329:A1330"/>
    <mergeCell ref="B1326:D1326"/>
    <mergeCell ref="B1314:D1314"/>
    <mergeCell ref="B1355:D1355"/>
    <mergeCell ref="A1340:A1342"/>
    <mergeCell ref="B1340:B1342"/>
    <mergeCell ref="A1347:A1349"/>
    <mergeCell ref="B1347:B1349"/>
    <mergeCell ref="A1335:A1337"/>
    <mergeCell ref="B1335:B1337"/>
    <mergeCell ref="A1331:A1333"/>
    <mergeCell ref="B1343:B1344"/>
    <mergeCell ref="A1343:A1344"/>
    <mergeCell ref="B1345:B1346"/>
    <mergeCell ref="A1345:A1346"/>
    <mergeCell ref="A1350:A1353"/>
    <mergeCell ref="B1350:B1353"/>
    <mergeCell ref="B1179:D1179"/>
    <mergeCell ref="B1180:D1180"/>
    <mergeCell ref="B1181:D1181"/>
    <mergeCell ref="B1182:D1182"/>
    <mergeCell ref="A1267:A1269"/>
    <mergeCell ref="B1251:D1251"/>
    <mergeCell ref="B1231:D1231"/>
    <mergeCell ref="B1267:B1269"/>
    <mergeCell ref="B1253:B1257"/>
    <mergeCell ref="A1253:A1257"/>
    <mergeCell ref="C1267:D1267"/>
    <mergeCell ref="A1239:A1246"/>
    <mergeCell ref="B1239:B1246"/>
    <mergeCell ref="A1258:A1266"/>
    <mergeCell ref="B1258:B1266"/>
    <mergeCell ref="A1234:A1237"/>
    <mergeCell ref="B1232:D1232"/>
    <mergeCell ref="B1234:B1237"/>
    <mergeCell ref="B1220:D1220"/>
    <mergeCell ref="B1200:D1200"/>
    <mergeCell ref="B1201:D1201"/>
    <mergeCell ref="B1203:D1203"/>
    <mergeCell ref="B1202:D1202"/>
    <mergeCell ref="B1198:B1199"/>
    <mergeCell ref="A1198:A1199"/>
    <mergeCell ref="A1068:A1073"/>
    <mergeCell ref="B1009:B1011"/>
    <mergeCell ref="A998:A1000"/>
    <mergeCell ref="B1005:B1006"/>
    <mergeCell ref="A1005:A1006"/>
    <mergeCell ref="B979:B984"/>
    <mergeCell ref="A979:A984"/>
    <mergeCell ref="A1225:A1230"/>
    <mergeCell ref="B1225:B1230"/>
    <mergeCell ref="A1185:A1189"/>
    <mergeCell ref="B1185:B1189"/>
    <mergeCell ref="B1191:D1191"/>
    <mergeCell ref="A1132:A1134"/>
    <mergeCell ref="B1132:B1134"/>
    <mergeCell ref="C1139:D1139"/>
    <mergeCell ref="A1084:A1092"/>
    <mergeCell ref="A1113:A1123"/>
    <mergeCell ref="B1113:B1123"/>
    <mergeCell ref="A1222:A1223"/>
    <mergeCell ref="B1222:B1223"/>
    <mergeCell ref="B1221:D1221"/>
    <mergeCell ref="B1176:D1176"/>
    <mergeCell ref="B1177:D1177"/>
    <mergeCell ref="B1178:D1178"/>
    <mergeCell ref="B940:C940"/>
    <mergeCell ref="B942:B978"/>
    <mergeCell ref="A942:A978"/>
    <mergeCell ref="A1009:A1011"/>
    <mergeCell ref="B1030:D1030"/>
    <mergeCell ref="B1032:D1032"/>
    <mergeCell ref="B996:B997"/>
    <mergeCell ref="B938:D938"/>
    <mergeCell ref="C1070:D1070"/>
    <mergeCell ref="B1035:D1035"/>
    <mergeCell ref="A986:A990"/>
    <mergeCell ref="B986:B990"/>
    <mergeCell ref="C992:D992"/>
    <mergeCell ref="C993:D993"/>
    <mergeCell ref="A994:A995"/>
    <mergeCell ref="B994:B995"/>
    <mergeCell ref="C1040:D1040"/>
    <mergeCell ref="B1037:D1037"/>
    <mergeCell ref="C1042:D1042"/>
    <mergeCell ref="C1043:D1043"/>
    <mergeCell ref="C1044:D1044"/>
    <mergeCell ref="B1046:B1066"/>
    <mergeCell ref="A1046:A1066"/>
    <mergeCell ref="A537:A539"/>
    <mergeCell ref="B537:B539"/>
    <mergeCell ref="A682:A684"/>
    <mergeCell ref="B682:B684"/>
    <mergeCell ref="A602:A603"/>
    <mergeCell ref="A631:A637"/>
    <mergeCell ref="A783:A784"/>
    <mergeCell ref="B790:D790"/>
    <mergeCell ref="B768:B772"/>
    <mergeCell ref="B745:B749"/>
    <mergeCell ref="A745:A749"/>
    <mergeCell ref="A777:A780"/>
    <mergeCell ref="B783:B784"/>
    <mergeCell ref="A638:A644"/>
    <mergeCell ref="A668:A670"/>
    <mergeCell ref="B614:B618"/>
    <mergeCell ref="A609:A611"/>
    <mergeCell ref="B620:D620"/>
    <mergeCell ref="B673:B677"/>
    <mergeCell ref="A646:A652"/>
    <mergeCell ref="B646:B652"/>
    <mergeCell ref="B619:D619"/>
    <mergeCell ref="B598:D598"/>
    <mergeCell ref="A714:A719"/>
    <mergeCell ref="A720:A742"/>
    <mergeCell ref="B546:C546"/>
    <mergeCell ref="A680:A681"/>
    <mergeCell ref="B685:B686"/>
    <mergeCell ref="A685:A686"/>
    <mergeCell ref="B671:B672"/>
    <mergeCell ref="A671:A672"/>
    <mergeCell ref="B678:B679"/>
    <mergeCell ref="A678:A679"/>
    <mergeCell ref="A614:A618"/>
    <mergeCell ref="B624:B630"/>
    <mergeCell ref="A624:A630"/>
    <mergeCell ref="B653:B655"/>
    <mergeCell ref="A653:A655"/>
    <mergeCell ref="A673:A677"/>
    <mergeCell ref="A584:A589"/>
    <mergeCell ref="C586:D586"/>
    <mergeCell ref="C588:D588"/>
    <mergeCell ref="C589:D589"/>
    <mergeCell ref="B594:B595"/>
    <mergeCell ref="B581:D581"/>
    <mergeCell ref="A594:A595"/>
    <mergeCell ref="A604:A608"/>
    <mergeCell ref="A541:A544"/>
    <mergeCell ref="B541:B544"/>
    <mergeCell ref="A575:A578"/>
    <mergeCell ref="B553:B554"/>
    <mergeCell ref="A553:A554"/>
    <mergeCell ref="B549:B552"/>
    <mergeCell ref="A549:A552"/>
    <mergeCell ref="B571:B574"/>
    <mergeCell ref="A571:A574"/>
    <mergeCell ref="B565:B570"/>
    <mergeCell ref="A565:A570"/>
    <mergeCell ref="B559:B564"/>
    <mergeCell ref="A559:A564"/>
    <mergeCell ref="B555:B558"/>
    <mergeCell ref="A555:A558"/>
    <mergeCell ref="B575:B578"/>
    <mergeCell ref="B545:C545"/>
    <mergeCell ref="B236:B239"/>
    <mergeCell ref="A236:A239"/>
    <mergeCell ref="A294:A295"/>
    <mergeCell ref="B294:B295"/>
    <mergeCell ref="A306:A309"/>
    <mergeCell ref="B306:B309"/>
    <mergeCell ref="B260:B266"/>
    <mergeCell ref="A260:A266"/>
    <mergeCell ref="B267:B272"/>
    <mergeCell ref="A267:A272"/>
    <mergeCell ref="B255:B258"/>
    <mergeCell ref="A255:A258"/>
    <mergeCell ref="B281:D281"/>
    <mergeCell ref="A273:A279"/>
    <mergeCell ref="A240:A253"/>
    <mergeCell ref="B240:B253"/>
    <mergeCell ref="B254:C254"/>
    <mergeCell ref="B299:D299"/>
    <mergeCell ref="B297:D297"/>
    <mergeCell ref="B283:B287"/>
    <mergeCell ref="A283:A287"/>
    <mergeCell ref="B290:B292"/>
    <mergeCell ref="A290:A292"/>
    <mergeCell ref="B273:B279"/>
    <mergeCell ref="B170:B172"/>
    <mergeCell ref="A170:A172"/>
    <mergeCell ref="B173:B175"/>
    <mergeCell ref="A173:A175"/>
    <mergeCell ref="B176:B177"/>
    <mergeCell ref="A176:A177"/>
    <mergeCell ref="B156:B157"/>
    <mergeCell ref="A156:A157"/>
    <mergeCell ref="B158:B159"/>
    <mergeCell ref="A158:A159"/>
    <mergeCell ref="B165:B169"/>
    <mergeCell ref="A165:A169"/>
    <mergeCell ref="B161:D161"/>
    <mergeCell ref="B153:B155"/>
    <mergeCell ref="A153:A155"/>
    <mergeCell ref="B122:B123"/>
    <mergeCell ref="A120:A121"/>
    <mergeCell ref="B120:B121"/>
    <mergeCell ref="A122:A123"/>
    <mergeCell ref="B140:B142"/>
    <mergeCell ref="A140:A142"/>
    <mergeCell ref="A143:A144"/>
    <mergeCell ref="B143:B144"/>
    <mergeCell ref="A132:A133"/>
    <mergeCell ref="B132:B133"/>
    <mergeCell ref="A19:A20"/>
    <mergeCell ref="B19:B20"/>
    <mergeCell ref="Z6:Z7"/>
    <mergeCell ref="K6:K7"/>
    <mergeCell ref="M6:M7"/>
    <mergeCell ref="B102:B111"/>
    <mergeCell ref="B99:D99"/>
    <mergeCell ref="B150:B151"/>
    <mergeCell ref="A150:A151"/>
    <mergeCell ref="A113:A119"/>
    <mergeCell ref="B113:B119"/>
    <mergeCell ref="B39:D39"/>
    <mergeCell ref="B46:D46"/>
    <mergeCell ref="B47:D47"/>
    <mergeCell ref="B11:B17"/>
    <mergeCell ref="A11:A17"/>
    <mergeCell ref="B9:C9"/>
    <mergeCell ref="B60:D60"/>
    <mergeCell ref="B64:B66"/>
    <mergeCell ref="A64:A66"/>
    <mergeCell ref="B61:C61"/>
    <mergeCell ref="B48:D48"/>
    <mergeCell ref="B49:D49"/>
    <mergeCell ref="B50:D50"/>
    <mergeCell ref="A1:AA1"/>
    <mergeCell ref="A2:AA2"/>
    <mergeCell ref="A4:AA4"/>
    <mergeCell ref="A3:AA3"/>
    <mergeCell ref="R6:R7"/>
    <mergeCell ref="T6:T7"/>
    <mergeCell ref="U6:U7"/>
    <mergeCell ref="AA6:AA7"/>
    <mergeCell ref="F6:F7"/>
    <mergeCell ref="I6:I7"/>
    <mergeCell ref="N6:N7"/>
    <mergeCell ref="V6:V7"/>
    <mergeCell ref="W6:W7"/>
    <mergeCell ref="X6:X7"/>
    <mergeCell ref="G6:G7"/>
    <mergeCell ref="H6:H7"/>
    <mergeCell ref="L6:L7"/>
    <mergeCell ref="P6:P7"/>
    <mergeCell ref="J6:J7"/>
    <mergeCell ref="E6:E7"/>
    <mergeCell ref="O6:O7"/>
    <mergeCell ref="Q6:Q7"/>
    <mergeCell ref="B6:B7"/>
    <mergeCell ref="A5:A7"/>
    <mergeCell ref="B5:V5"/>
    <mergeCell ref="C6:D6"/>
    <mergeCell ref="B18:D18"/>
    <mergeCell ref="B36:D36"/>
    <mergeCell ref="B37:B38"/>
    <mergeCell ref="A37:A38"/>
    <mergeCell ref="B95:B96"/>
    <mergeCell ref="A95:A96"/>
    <mergeCell ref="A415:A421"/>
    <mergeCell ref="B79:B82"/>
    <mergeCell ref="A79:A82"/>
    <mergeCell ref="B83:B85"/>
    <mergeCell ref="A83:A85"/>
    <mergeCell ref="B86:B88"/>
    <mergeCell ref="A86:A88"/>
    <mergeCell ref="A40:A41"/>
    <mergeCell ref="B67:B69"/>
    <mergeCell ref="A67:A69"/>
    <mergeCell ref="B70:B74"/>
    <mergeCell ref="A70:A74"/>
    <mergeCell ref="B75:B78"/>
    <mergeCell ref="A75:A78"/>
    <mergeCell ref="B51:B59"/>
    <mergeCell ref="A51:A59"/>
    <mergeCell ref="B503:B504"/>
    <mergeCell ref="A359:A361"/>
    <mergeCell ref="B359:B361"/>
    <mergeCell ref="A363:A364"/>
    <mergeCell ref="B406:B408"/>
    <mergeCell ref="A406:A408"/>
    <mergeCell ref="A445:A447"/>
    <mergeCell ref="B454:B464"/>
    <mergeCell ref="A102:A111"/>
    <mergeCell ref="B112:D112"/>
    <mergeCell ref="C447:D447"/>
    <mergeCell ref="B378:C378"/>
    <mergeCell ref="B412:C412"/>
    <mergeCell ref="C445:D445"/>
    <mergeCell ref="B428:B430"/>
    <mergeCell ref="A428:A430"/>
    <mergeCell ref="B422:B427"/>
    <mergeCell ref="A422:A427"/>
    <mergeCell ref="B415:B421"/>
    <mergeCell ref="B342:C342"/>
    <mergeCell ref="B353:C353"/>
    <mergeCell ref="A354:A356"/>
    <mergeCell ref="B354:B356"/>
    <mergeCell ref="B300:B305"/>
    <mergeCell ref="B520:B523"/>
    <mergeCell ref="A506:A507"/>
    <mergeCell ref="B506:B507"/>
    <mergeCell ref="B514:B519"/>
    <mergeCell ref="A520:A523"/>
    <mergeCell ref="B380:B384"/>
    <mergeCell ref="A380:A384"/>
    <mergeCell ref="B386:B388"/>
    <mergeCell ref="A386:A388"/>
    <mergeCell ref="B389:B395"/>
    <mergeCell ref="A389:A395"/>
    <mergeCell ref="B396:B400"/>
    <mergeCell ref="A396:A400"/>
    <mergeCell ref="B402:B405"/>
    <mergeCell ref="A402:A405"/>
    <mergeCell ref="B481:D481"/>
    <mergeCell ref="C446:D446"/>
    <mergeCell ref="B480:D480"/>
    <mergeCell ref="A465:A470"/>
    <mergeCell ref="B508:B509"/>
    <mergeCell ref="A508:A509"/>
    <mergeCell ref="B510:B513"/>
    <mergeCell ref="A510:A513"/>
    <mergeCell ref="A503:A504"/>
    <mergeCell ref="A300:A305"/>
    <mergeCell ref="B310:B319"/>
    <mergeCell ref="A310:A319"/>
    <mergeCell ref="A340:A341"/>
    <mergeCell ref="B345:B352"/>
    <mergeCell ref="A345:A352"/>
    <mergeCell ref="B320:B339"/>
    <mergeCell ref="A320:A339"/>
    <mergeCell ref="B343:D343"/>
    <mergeCell ref="A514:A519"/>
    <mergeCell ref="B471:B479"/>
    <mergeCell ref="A471:A479"/>
    <mergeCell ref="B483:B484"/>
    <mergeCell ref="A483:A484"/>
    <mergeCell ref="B1211:B1212"/>
    <mergeCell ref="B596:D596"/>
    <mergeCell ref="B602:B603"/>
    <mergeCell ref="B631:B637"/>
    <mergeCell ref="B680:B681"/>
    <mergeCell ref="B766:D766"/>
    <mergeCell ref="B691:D691"/>
    <mergeCell ref="B714:B719"/>
    <mergeCell ref="B750:B763"/>
    <mergeCell ref="B773:B776"/>
    <mergeCell ref="B777:B780"/>
    <mergeCell ref="B939:D939"/>
    <mergeCell ref="B1111:D1111"/>
    <mergeCell ref="B638:B644"/>
    <mergeCell ref="B1007:B1008"/>
    <mergeCell ref="B609:B611"/>
    <mergeCell ref="B604:B608"/>
    <mergeCell ref="B502:D502"/>
    <mergeCell ref="B1034:D1034"/>
    <mergeCell ref="B1270:D1270"/>
    <mergeCell ref="B1271:D1271"/>
    <mergeCell ref="B1305:B1306"/>
    <mergeCell ref="B1418:B1420"/>
    <mergeCell ref="B1509:D1509"/>
    <mergeCell ref="B1460:B1462"/>
    <mergeCell ref="B1299:D1299"/>
    <mergeCell ref="B1316:B1320"/>
    <mergeCell ref="B1331:B1333"/>
    <mergeCell ref="B1301:B1302"/>
    <mergeCell ref="B1303:B1304"/>
    <mergeCell ref="B1387:B1388"/>
    <mergeCell ref="B1408:B1409"/>
    <mergeCell ref="B1424:D1424"/>
    <mergeCell ref="B1425:D1425"/>
    <mergeCell ref="B1426:D1426"/>
    <mergeCell ref="B1427:B1429"/>
    <mergeCell ref="B1356:B1358"/>
    <mergeCell ref="B1372:D1372"/>
    <mergeCell ref="B1373:D1373"/>
    <mergeCell ref="B1374:D1374"/>
    <mergeCell ref="B1375:D1375"/>
    <mergeCell ref="B1376:D1376"/>
    <mergeCell ref="B1359:D1359"/>
    <mergeCell ref="C1143:D1143"/>
    <mergeCell ref="A1568:A1569"/>
    <mergeCell ref="B1568:B1569"/>
    <mergeCell ref="B205:D205"/>
    <mergeCell ref="B1125:D1125"/>
    <mergeCell ref="B1126:D1126"/>
    <mergeCell ref="B1127:D1127"/>
    <mergeCell ref="B1128:D1128"/>
    <mergeCell ref="A1211:A1212"/>
    <mergeCell ref="B1213:B1214"/>
    <mergeCell ref="A1213:A1214"/>
    <mergeCell ref="B1215:B1219"/>
    <mergeCell ref="A1215:A1219"/>
    <mergeCell ref="B1164:B1169"/>
    <mergeCell ref="A1164:A1169"/>
    <mergeCell ref="B1170:B1175"/>
    <mergeCell ref="A1170:A1175"/>
    <mergeCell ref="B1206:B1210"/>
    <mergeCell ref="A1206:A1210"/>
    <mergeCell ref="B1135:D1135"/>
    <mergeCell ref="B1141:D1141"/>
    <mergeCell ref="B792:D792"/>
    <mergeCell ref="B837:B842"/>
    <mergeCell ref="B878:B880"/>
  </mergeCells>
  <conditionalFormatting sqref="E1124 E1126 E1138:E1139 E1201 E1180 I1126 I1124 N1138:N1139 N1201 N1180 I1204 E1227:E1231 E1274 E1266 E1268 E1305 E1310:E1311 E1291 E1295:E1297 E1299 E1256:E1257 I1266 I1227:I1231 I1277:I1284 I1311 N1233 N1206:N1225 N1265:N1266 I1257 I1268 I1274 I1305 N1310:N1311 N1291 N1299 N1295:N1297 E1471:E1478 E1469 E1480:E1491 E1315:E1327 E1493:E1509 E1393:E1397 E1399 E1405:E1467 E1367 E1370:E1388 N1378:N1381 N1384:N1386 I1392:I1469 N1493:N1509 N1440:N1469 I1471:I1478 I1480:I1509 AA1551 AA1559 AA1562 AA1660:AA1661 I1662 I1656:I1659 N1547:N1550 N1552:N1555 N1529:N1531 N1596:N1605 N1612 N1614:N1615 N1623 N1672:N1675 N1677:N1678 N1639:N1640 N1644 N1646:N1651 N1653:N1654 N1663:N1665 N1631:N1637 N1513:N1521 I744:I766 E214:E221 I272:I281 I321:I323 AA323 AA418:AA420 AA413:AA414 AA505 AA593 E601:E617 I601:I617 E676:E680 E443:E444 AA501 E469:E518 AA596 AA601 E670:E674 E619:E667 E548 E555:E565 I670:I674 I453 I546:I553 N555:N558 N822:N888 AA692:AA694 E925 E927:E939 E1078 I1078 E1058 E1075 E1073 E1107:E1108 E1029 I1093:I1097 I1029 I1058 I1073 I1075 I1107:I1108 E1083:E1097 I1083:I1086 E416:E441 E453:E460 E462:E463 E465:E467 I457:I467 E1204:F1225 E1398:F1398 E1400:F1404 F1360:F1366 F1439:F1440 F1467:F1468 F1504:F1509 F1392:F1395 F1406:F1408 F1412:F1413 F1416:F1417 F1427:F1432 F1328:F1329 E1547:F1574 E1614:F1621 E1677:F1692 E1538:F1543 E1510:F1521 E1644:F1651 E1628:F1640 E1653:F1675 E1545:F1545 E1577:F1577 E1623:F1623 E375:F375 E192:F205 E355:F355 E358:F360 E363:F363 E367:F367 E370:F370 E372:F373 E377:F378 E380:F385 F214:F215 E281:F281 E260:F262 E272:F279 E320:F323 E184:F184 E243:F258 E239:F241 E237:F237 E269:F270 E283:F289 E264:F267 E293:F297 E291:F291 E299:F302 E306:F309 E342:F343 E411:F414 F624:F666 E549:F553 F476:F481 F520:F523 E546:F547 F594:F596 F670:F673 F555:F592 F676:F679 E524:F544 E682:F694 I524:I544 I676:I680 I413:I414 I342:I343 I306:I309 I299:I302 I291 I293:I297 I264:I267 I283:I289 I269:I270 I237 I239:I241 I243:I258 I184 I260:I262 I1315:I1326 I1224:I1225 E567:E596 N890:N939 N1328:N1366 N1315:N1326 N682:N691 N1083:N1097 N1107:N1108 N1075 N1073 N1058 N1078 N680 N623 N549:N553 N482 N453 N505 N1480:N1491 N1471:N1478 N1392:N1438 N1305 N1274 N1259:N1261 N1268 N1256:N1257 N1227:N1231 N1124 N1126 I926:I939 I682:I694 I619:I667 I555:I596 I469:I518 I1328:I1366 I416:I444 E223:E234 E1259:E1262 G1259:I1262 AA1281:AA1283 E1277:E1285 N1277:N1285 F1227:F1291 F1294:F1326 E1580:F1612 N1523:N1525 E1523:F1535 G1277:H1285 I192:I205">
    <cfRule type="containsText" dxfId="29" priority="430" operator="containsText" text="Hủy bỏ">
      <formula>NOT(ISERROR(SEARCH("Hủy bỏ",E184)))</formula>
    </cfRule>
  </conditionalFormatting>
  <conditionalFormatting sqref="G480:H481 G456:H456 G464:H464 G461:H461 G1201:H1201 G1126:H1126 G1227:H1231 G1370:H1371 G1368:H1368 G1510:H1510 G1256:H1257 G1206:H1225 G1315:H1326 G1299:H1299 G1295:H1297 G1291:H1291 G1310:H1311 G1305:H1305 G1268:H1268 G1266:H1266 G1274:H1274 G1292:G1293">
    <cfRule type="containsText" dxfId="28" priority="19" operator="containsText" text="Hủy bỏ">
      <formula>NOT(ISERROR(SEARCH("Hủy bỏ",G456)))</formula>
    </cfRule>
  </conditionalFormatting>
  <conditionalFormatting sqref="N448">
    <cfRule type="containsText" dxfId="27" priority="18" operator="containsText" text="Hủy bỏ">
      <formula>NOT(ISERROR(SEARCH("Hủy bỏ",N448)))</formula>
    </cfRule>
  </conditionalFormatting>
  <conditionalFormatting sqref="I448:I449">
    <cfRule type="containsText" dxfId="26" priority="17" operator="containsText" text="Hủy bỏ">
      <formula>NOT(ISERROR(SEARCH("Hủy bỏ",I448)))</formula>
    </cfRule>
  </conditionalFormatting>
  <conditionalFormatting sqref="I450">
    <cfRule type="containsText" dxfId="25" priority="16" operator="containsText" text="Hủy bỏ">
      <formula>NOT(ISERROR(SEARCH("Hủy bỏ",I450)))</formula>
    </cfRule>
  </conditionalFormatting>
  <conditionalFormatting sqref="I1292:I1293 N1292:N1293 E1292:F1293">
    <cfRule type="containsText" dxfId="24" priority="10" operator="containsText" text="Hủy bỏ">
      <formula>NOT(ISERROR(SEARCH("Hủy bỏ",E1292)))</formula>
    </cfRule>
  </conditionalFormatting>
  <conditionalFormatting sqref="H1292:H1293">
    <cfRule type="containsText" dxfId="23" priority="9" operator="containsText" text="Hủy bỏ">
      <formula>NOT(ISERROR(SEARCH("Hủy bỏ",H1292)))</formula>
    </cfRule>
  </conditionalFormatting>
  <conditionalFormatting sqref="E1522:F1522">
    <cfRule type="containsText" dxfId="22" priority="7" operator="containsText" text="Hủy bỏ">
      <formula>NOT(ISERROR(SEARCH("Hủy bỏ",E1522)))</formula>
    </cfRule>
  </conditionalFormatting>
  <conditionalFormatting sqref="AA1564">
    <cfRule type="containsText" dxfId="21" priority="6" operator="containsText" text="Hủy bỏ">
      <formula>NOT(ISERROR(SEARCH("Hủy bỏ",AA1564)))</formula>
    </cfRule>
  </conditionalFormatting>
  <conditionalFormatting sqref="AA1568:AA1570">
    <cfRule type="containsText" dxfId="20" priority="5" operator="containsText" text="Hủy bỏ">
      <formula>NOT(ISERROR(SEARCH("Hủy bỏ",AA1568)))</formula>
    </cfRule>
  </conditionalFormatting>
  <conditionalFormatting sqref="J1138:J1139 J1201 J1180 J1233 J1206:J1225 J1265:J1266 J1310:J1311 J1291 J1299 J1295:J1297 J1378:J1381 J1384:J1386 J1440:J1469 J1547:J1550 J1552:J1555 J1529:J1531 J1596:J1605 J1612 J1614:J1615 J1623 J1672:J1675 J1677:J1678 J1639:J1640 J1644 J1646:J1651 J1653:J1654 J1663:J1665 J1631:J1637 J1513:J1521 J555:J558 J822:J888 J890:J939 J1328:J1366 J1315:J1326 J682:J691 J1083:J1097 J1107:J1108 J1075 J1073 J1058 J1078 J680 J623 J549:J553 J482 J453 J505 J1480:J1491 J1471:J1478 J1392:J1438 J1305 J1274 J1259:J1261 J1268 J1256:J1257 J1227:J1231 J1124 J1126 J1277:J1285 J1523:J1525 J1493:J1509">
    <cfRule type="containsText" dxfId="19" priority="3" operator="containsText" text="Hủy bỏ">
      <formula>NOT(ISERROR(SEARCH("Hủy bỏ",J453)))</formula>
    </cfRule>
  </conditionalFormatting>
  <conditionalFormatting sqref="J448">
    <cfRule type="containsText" dxfId="18" priority="2" operator="containsText" text="Hủy bỏ">
      <formula>NOT(ISERROR(SEARCH("Hủy bỏ",J448)))</formula>
    </cfRule>
  </conditionalFormatting>
  <conditionalFormatting sqref="J1292:J1293">
    <cfRule type="containsText" dxfId="17" priority="1" operator="containsText" text="Hủy bỏ">
      <formula>NOT(ISERROR(SEARCH("Hủy bỏ",J1292)))</formula>
    </cfRule>
  </conditionalFormatting>
  <printOptions horizontalCentered="1"/>
  <pageMargins left="0.25" right="0.16" top="0.37" bottom="0.36" header="0.3" footer="0.3"/>
  <pageSetup paperSize="9" scale="52" fitToHeight="0" orientation="portrait" r:id="rId1"/>
  <headerFooter>
    <oddFooter>&amp;C&amp;P</oddFooter>
  </headerFooter>
  <rowBreaks count="2" manualBreakCount="2">
    <brk id="520" max="23" man="1"/>
    <brk id="544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97"/>
  <sheetViews>
    <sheetView tabSelected="1" topLeftCell="D1" zoomScale="70" zoomScaleNormal="70" zoomScaleSheetLayoutView="70" workbookViewId="0">
      <pane ySplit="8" topLeftCell="A59" activePane="bottomLeft" state="frozen"/>
      <selection pane="bottomLeft" activeCell="X73" sqref="X73"/>
    </sheetView>
  </sheetViews>
  <sheetFormatPr defaultColWidth="9" defaultRowHeight="18.75" x14ac:dyDescent="0.25"/>
  <cols>
    <col min="1" max="1" width="9.28515625" style="27" customWidth="1"/>
    <col min="2" max="2" width="45.42578125" style="49" customWidth="1"/>
    <col min="3" max="4" width="51.7109375" style="49" customWidth="1"/>
    <col min="5" max="5" width="10.28515625" style="49" hidden="1" customWidth="1"/>
    <col min="6" max="6" width="28.42578125" style="27" customWidth="1"/>
    <col min="7" max="8" width="12.140625" style="27" hidden="1" customWidth="1"/>
    <col min="9" max="9" width="8.85546875" style="27" hidden="1" customWidth="1"/>
    <col min="10" max="10" width="10.7109375" style="270" hidden="1" customWidth="1"/>
    <col min="11" max="11" width="12.42578125" style="270" hidden="1" customWidth="1"/>
    <col min="12" max="12" width="12.42578125" style="271" hidden="1" customWidth="1"/>
    <col min="13" max="13" width="23.85546875" style="270" bestFit="1" customWidth="1"/>
    <col min="14" max="14" width="13.85546875" style="46" bestFit="1" customWidth="1"/>
    <col min="15" max="15" width="22.5703125" style="230" hidden="1" customWidth="1"/>
    <col min="16" max="16" width="14.7109375" style="230" hidden="1" customWidth="1"/>
    <col min="17" max="17" width="19.140625" style="230" hidden="1" customWidth="1"/>
    <col min="18" max="18" width="23.140625" style="46" customWidth="1"/>
    <col min="19" max="19" width="13.85546875" style="46" hidden="1" customWidth="1"/>
    <col min="20" max="20" width="14.140625" style="90" hidden="1" customWidth="1"/>
    <col min="21" max="16384" width="9" style="49"/>
  </cols>
  <sheetData>
    <row r="1" spans="1:22" ht="18" customHeight="1" x14ac:dyDescent="0.25">
      <c r="A1" s="457" t="s">
        <v>3476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224"/>
      <c r="S1" s="190"/>
      <c r="T1" s="190"/>
    </row>
    <row r="2" spans="1:22" ht="15.75" customHeight="1" x14ac:dyDescent="0.25">
      <c r="A2" s="457" t="s">
        <v>278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224"/>
      <c r="S2" s="190"/>
      <c r="T2" s="190"/>
    </row>
    <row r="3" spans="1:22" s="14" customFormat="1" ht="15.75" customHeight="1" x14ac:dyDescent="0.25">
      <c r="A3" s="367" t="s">
        <v>3477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215"/>
      <c r="S3" s="168"/>
      <c r="T3" s="168"/>
    </row>
    <row r="4" spans="1:22" ht="15.75" customHeight="1" x14ac:dyDescent="0.25">
      <c r="A4" s="19"/>
      <c r="B4" s="190"/>
      <c r="C4" s="190"/>
      <c r="D4" s="460" t="s">
        <v>240</v>
      </c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3"/>
      <c r="S4" s="43"/>
      <c r="T4" s="68"/>
    </row>
    <row r="5" spans="1:22" s="7" customFormat="1" ht="21.75" customHeight="1" x14ac:dyDescent="0.25">
      <c r="A5" s="378" t="s">
        <v>0</v>
      </c>
      <c r="B5" s="461" t="s">
        <v>242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3"/>
      <c r="T5" s="42"/>
    </row>
    <row r="6" spans="1:22" s="7" customFormat="1" ht="38.25" customHeight="1" x14ac:dyDescent="0.25">
      <c r="A6" s="378"/>
      <c r="B6" s="378" t="s">
        <v>1</v>
      </c>
      <c r="C6" s="378" t="s">
        <v>2</v>
      </c>
      <c r="D6" s="378"/>
      <c r="E6" s="455" t="s">
        <v>276</v>
      </c>
      <c r="F6" s="378" t="s">
        <v>3478</v>
      </c>
      <c r="G6" s="455" t="s">
        <v>241</v>
      </c>
      <c r="H6" s="378" t="s">
        <v>2813</v>
      </c>
      <c r="I6" s="465" t="s">
        <v>3344</v>
      </c>
      <c r="J6" s="458" t="s">
        <v>2814</v>
      </c>
      <c r="K6" s="373" t="s">
        <v>3073</v>
      </c>
      <c r="L6" s="379" t="s">
        <v>2817</v>
      </c>
      <c r="M6" s="373" t="s">
        <v>3074</v>
      </c>
      <c r="N6" s="465" t="s">
        <v>2794</v>
      </c>
      <c r="O6" s="464" t="s">
        <v>2982</v>
      </c>
      <c r="P6" s="380" t="s">
        <v>2984</v>
      </c>
      <c r="Q6" s="380" t="s">
        <v>3468</v>
      </c>
      <c r="R6" s="406" t="s">
        <v>3479</v>
      </c>
      <c r="S6" s="455" t="s">
        <v>3</v>
      </c>
      <c r="T6" s="378" t="s">
        <v>3</v>
      </c>
    </row>
    <row r="7" spans="1:22" s="7" customFormat="1" ht="90.75" customHeight="1" x14ac:dyDescent="0.25">
      <c r="A7" s="378"/>
      <c r="B7" s="378"/>
      <c r="C7" s="217" t="s">
        <v>4</v>
      </c>
      <c r="D7" s="217" t="s">
        <v>5</v>
      </c>
      <c r="E7" s="456"/>
      <c r="F7" s="378"/>
      <c r="G7" s="456"/>
      <c r="H7" s="378"/>
      <c r="I7" s="465"/>
      <c r="J7" s="459"/>
      <c r="K7" s="373"/>
      <c r="L7" s="379"/>
      <c r="M7" s="373"/>
      <c r="N7" s="465"/>
      <c r="O7" s="464"/>
      <c r="P7" s="381"/>
      <c r="Q7" s="381"/>
      <c r="R7" s="407"/>
      <c r="S7" s="456"/>
      <c r="T7" s="378"/>
      <c r="V7" s="50"/>
    </row>
    <row r="8" spans="1:22" s="7" customFormat="1" ht="18.75" customHeight="1" x14ac:dyDescent="0.25">
      <c r="A8" s="20">
        <v>1</v>
      </c>
      <c r="B8" s="20">
        <v>2</v>
      </c>
      <c r="C8" s="20">
        <v>3</v>
      </c>
      <c r="D8" s="20">
        <v>4</v>
      </c>
      <c r="E8" s="20"/>
      <c r="F8" s="20">
        <v>5</v>
      </c>
      <c r="G8" s="20">
        <v>6</v>
      </c>
      <c r="H8" s="20">
        <v>6</v>
      </c>
      <c r="I8" s="41">
        <v>6</v>
      </c>
      <c r="J8" s="20"/>
      <c r="K8" s="20">
        <v>7</v>
      </c>
      <c r="L8" s="162">
        <v>8</v>
      </c>
      <c r="M8" s="20">
        <v>9</v>
      </c>
      <c r="N8" s="41">
        <v>10</v>
      </c>
      <c r="O8" s="150">
        <v>10</v>
      </c>
      <c r="P8" s="150">
        <v>11</v>
      </c>
      <c r="Q8" s="162"/>
      <c r="R8" s="41">
        <v>6</v>
      </c>
      <c r="S8" s="41">
        <v>13</v>
      </c>
      <c r="T8" s="20"/>
    </row>
    <row r="9" spans="1:22" s="7" customFormat="1" x14ac:dyDescent="0.3">
      <c r="A9" s="21" t="s">
        <v>643</v>
      </c>
      <c r="B9" s="431" t="s">
        <v>2295</v>
      </c>
      <c r="C9" s="431"/>
      <c r="D9" s="431"/>
      <c r="E9" s="177"/>
      <c r="F9" s="217"/>
      <c r="G9" s="225"/>
      <c r="H9" s="225"/>
      <c r="I9" s="44"/>
      <c r="J9" s="231"/>
      <c r="K9" s="231"/>
      <c r="L9" s="232"/>
      <c r="M9" s="231"/>
      <c r="N9" s="44"/>
      <c r="O9" s="233"/>
      <c r="P9" s="233"/>
      <c r="Q9" s="233"/>
      <c r="R9" s="44"/>
      <c r="S9" s="44"/>
      <c r="T9" s="174"/>
    </row>
    <row r="10" spans="1:22" s="7" customFormat="1" ht="22.15" customHeight="1" x14ac:dyDescent="0.25">
      <c r="A10" s="169" t="s">
        <v>6</v>
      </c>
      <c r="B10" s="431" t="s">
        <v>7</v>
      </c>
      <c r="C10" s="431"/>
      <c r="D10" s="51"/>
      <c r="E10" s="51"/>
      <c r="F10" s="217"/>
      <c r="G10" s="225"/>
      <c r="H10" s="225"/>
      <c r="I10" s="44"/>
      <c r="J10" s="231"/>
      <c r="K10" s="231"/>
      <c r="L10" s="232"/>
      <c r="M10" s="231"/>
      <c r="N10" s="44"/>
      <c r="O10" s="233"/>
      <c r="P10" s="233"/>
      <c r="Q10" s="233"/>
      <c r="R10" s="44"/>
      <c r="S10" s="44"/>
      <c r="T10" s="174"/>
    </row>
    <row r="11" spans="1:22" s="7" customFormat="1" ht="38.25" customHeight="1" x14ac:dyDescent="0.25">
      <c r="A11" s="412">
        <v>1</v>
      </c>
      <c r="B11" s="428" t="s">
        <v>8</v>
      </c>
      <c r="C11" s="174" t="s">
        <v>243</v>
      </c>
      <c r="D11" s="174" t="s">
        <v>283</v>
      </c>
      <c r="E11" s="1">
        <v>2300</v>
      </c>
      <c r="F11" s="45">
        <v>2760</v>
      </c>
      <c r="G11" s="227">
        <v>7500</v>
      </c>
      <c r="H11" s="227"/>
      <c r="I11" s="65">
        <v>1.2</v>
      </c>
      <c r="J11" s="231">
        <v>6500</v>
      </c>
      <c r="K11" s="231"/>
      <c r="L11" s="232"/>
      <c r="M11" s="231"/>
      <c r="N11" s="65">
        <v>1.2</v>
      </c>
      <c r="O11" s="151">
        <f>F11*N11</f>
        <v>3312</v>
      </c>
      <c r="P11" s="151">
        <v>3312</v>
      </c>
      <c r="Q11" s="155">
        <f>O11</f>
        <v>3312</v>
      </c>
      <c r="R11" s="227">
        <f>Q11</f>
        <v>3312</v>
      </c>
      <c r="S11" s="45" t="s">
        <v>3341</v>
      </c>
      <c r="T11" s="174"/>
    </row>
    <row r="12" spans="1:22" s="7" customFormat="1" ht="38.25" customHeight="1" x14ac:dyDescent="0.25">
      <c r="A12" s="412"/>
      <c r="B12" s="428"/>
      <c r="C12" s="174" t="s">
        <v>283</v>
      </c>
      <c r="D12" s="174" t="s">
        <v>2753</v>
      </c>
      <c r="E12" s="1">
        <v>2400</v>
      </c>
      <c r="F12" s="45">
        <v>2880</v>
      </c>
      <c r="G12" s="227">
        <v>6250</v>
      </c>
      <c r="H12" s="227"/>
      <c r="I12" s="234">
        <v>1.2</v>
      </c>
      <c r="J12" s="231">
        <v>5700</v>
      </c>
      <c r="K12" s="231"/>
      <c r="L12" s="232"/>
      <c r="M12" s="231"/>
      <c r="N12" s="234">
        <v>1.2</v>
      </c>
      <c r="O12" s="151">
        <f>F12*N12</f>
        <v>3456</v>
      </c>
      <c r="P12" s="151">
        <v>3456</v>
      </c>
      <c r="Q12" s="155">
        <f>O12</f>
        <v>3456</v>
      </c>
      <c r="R12" s="227">
        <f>Q12</f>
        <v>3456</v>
      </c>
      <c r="S12" s="45" t="s">
        <v>3341</v>
      </c>
      <c r="T12" s="174"/>
    </row>
    <row r="13" spans="1:22" s="7" customFormat="1" ht="38.25" customHeight="1" x14ac:dyDescent="0.25">
      <c r="A13" s="171">
        <v>2</v>
      </c>
      <c r="B13" s="174" t="s">
        <v>9</v>
      </c>
      <c r="C13" s="174" t="s">
        <v>2753</v>
      </c>
      <c r="D13" s="174" t="s">
        <v>2296</v>
      </c>
      <c r="E13" s="1">
        <v>1500</v>
      </c>
      <c r="F13" s="45">
        <v>1800</v>
      </c>
      <c r="G13" s="227">
        <v>5000</v>
      </c>
      <c r="H13" s="227"/>
      <c r="I13" s="65">
        <v>1.2</v>
      </c>
      <c r="J13" s="231">
        <v>5000</v>
      </c>
      <c r="K13" s="231"/>
      <c r="L13" s="232"/>
      <c r="M13" s="231"/>
      <c r="N13" s="65">
        <v>1.2</v>
      </c>
      <c r="O13" s="151">
        <f>F13*N13</f>
        <v>2160</v>
      </c>
      <c r="P13" s="151">
        <v>2160</v>
      </c>
      <c r="Q13" s="155">
        <f>O13</f>
        <v>2160</v>
      </c>
      <c r="R13" s="227">
        <f>Q13</f>
        <v>2160</v>
      </c>
      <c r="S13" s="45" t="s">
        <v>3341</v>
      </c>
      <c r="T13" s="174"/>
    </row>
    <row r="14" spans="1:22" s="7" customFormat="1" ht="39.75" customHeight="1" x14ac:dyDescent="0.25">
      <c r="A14" s="412">
        <v>3</v>
      </c>
      <c r="B14" s="428" t="s">
        <v>17</v>
      </c>
      <c r="C14" s="174" t="s">
        <v>11</v>
      </c>
      <c r="D14" s="174" t="s">
        <v>244</v>
      </c>
      <c r="E14" s="1">
        <v>2300</v>
      </c>
      <c r="F14" s="45">
        <v>2760</v>
      </c>
      <c r="G14" s="227">
        <v>12500</v>
      </c>
      <c r="H14" s="227">
        <v>15000</v>
      </c>
      <c r="I14" s="65">
        <v>1.94</v>
      </c>
      <c r="J14" s="231">
        <v>12500</v>
      </c>
      <c r="K14" s="231">
        <v>12800</v>
      </c>
      <c r="L14" s="232">
        <v>16000</v>
      </c>
      <c r="M14" s="231">
        <v>19200</v>
      </c>
      <c r="N14" s="65">
        <v>1.94</v>
      </c>
      <c r="O14" s="151">
        <f>F14*N14</f>
        <v>5354.4</v>
      </c>
      <c r="P14" s="151">
        <v>16000</v>
      </c>
      <c r="Q14" s="155">
        <f>P14*0.6</f>
        <v>9600</v>
      </c>
      <c r="R14" s="227">
        <f>Q14</f>
        <v>9600</v>
      </c>
      <c r="S14" s="45" t="s">
        <v>3341</v>
      </c>
      <c r="T14" s="174"/>
    </row>
    <row r="15" spans="1:22" s="7" customFormat="1" ht="20.25" customHeight="1" x14ac:dyDescent="0.25">
      <c r="A15" s="412"/>
      <c r="B15" s="428"/>
      <c r="C15" s="174" t="s">
        <v>3480</v>
      </c>
      <c r="D15" s="174" t="s">
        <v>12</v>
      </c>
      <c r="E15" s="1">
        <v>4000</v>
      </c>
      <c r="F15" s="45">
        <v>6000</v>
      </c>
      <c r="G15" s="227">
        <v>20000</v>
      </c>
      <c r="H15" s="227">
        <v>24000</v>
      </c>
      <c r="I15" s="234">
        <v>1.5</v>
      </c>
      <c r="J15" s="231">
        <v>25000</v>
      </c>
      <c r="K15" s="231">
        <v>22400</v>
      </c>
      <c r="L15" s="232">
        <v>28000</v>
      </c>
      <c r="M15" s="231">
        <v>33600</v>
      </c>
      <c r="N15" s="234">
        <v>1.5</v>
      </c>
      <c r="O15" s="151">
        <f>F15*N15</f>
        <v>9000</v>
      </c>
      <c r="P15" s="151">
        <v>28000</v>
      </c>
      <c r="Q15" s="155">
        <f>P15*0.6</f>
        <v>16800</v>
      </c>
      <c r="R15" s="227">
        <f>Q15</f>
        <v>16800</v>
      </c>
      <c r="S15" s="45" t="s">
        <v>3341</v>
      </c>
      <c r="T15" s="174"/>
      <c r="U15" s="7">
        <f>Q15/F15</f>
        <v>2.8</v>
      </c>
    </row>
    <row r="16" spans="1:22" s="7" customFormat="1" ht="21" customHeight="1" x14ac:dyDescent="0.25">
      <c r="A16" s="412">
        <v>4</v>
      </c>
      <c r="B16" s="428" t="s">
        <v>13</v>
      </c>
      <c r="C16" s="174" t="s">
        <v>14</v>
      </c>
      <c r="D16" s="174" t="s">
        <v>15</v>
      </c>
      <c r="E16" s="1"/>
      <c r="F16" s="45"/>
      <c r="G16" s="227"/>
      <c r="H16" s="227"/>
      <c r="I16" s="65"/>
      <c r="J16" s="231"/>
      <c r="K16" s="231"/>
      <c r="L16" s="232"/>
      <c r="M16" s="231"/>
      <c r="N16" s="65"/>
      <c r="O16" s="151"/>
      <c r="P16" s="151"/>
      <c r="Q16" s="155"/>
      <c r="R16" s="227"/>
      <c r="S16" s="45"/>
      <c r="T16" s="174"/>
    </row>
    <row r="17" spans="1:20" s="7" customFormat="1" x14ac:dyDescent="0.25">
      <c r="A17" s="412"/>
      <c r="B17" s="428"/>
      <c r="C17" s="174"/>
      <c r="D17" s="174" t="s">
        <v>37</v>
      </c>
      <c r="E17" s="1">
        <v>2000</v>
      </c>
      <c r="F17" s="45">
        <v>2400</v>
      </c>
      <c r="G17" s="227">
        <v>6600</v>
      </c>
      <c r="H17" s="227">
        <v>7920</v>
      </c>
      <c r="I17" s="65">
        <v>1.6</v>
      </c>
      <c r="J17" s="231">
        <v>6000</v>
      </c>
      <c r="K17" s="231">
        <v>6240</v>
      </c>
      <c r="L17" s="232">
        <v>7800</v>
      </c>
      <c r="M17" s="231">
        <v>9360</v>
      </c>
      <c r="N17" s="65">
        <v>1.6</v>
      </c>
      <c r="O17" s="151">
        <f>F17*N17</f>
        <v>3840</v>
      </c>
      <c r="P17" s="151">
        <v>7800</v>
      </c>
      <c r="Q17" s="155">
        <f>P17*0.6</f>
        <v>4680</v>
      </c>
      <c r="R17" s="227">
        <f>Q17</f>
        <v>4680</v>
      </c>
      <c r="S17" s="45" t="s">
        <v>3341</v>
      </c>
      <c r="T17" s="174"/>
    </row>
    <row r="18" spans="1:20" s="7" customFormat="1" x14ac:dyDescent="0.25">
      <c r="A18" s="412"/>
      <c r="B18" s="428"/>
      <c r="C18" s="174"/>
      <c r="D18" s="174" t="s">
        <v>38</v>
      </c>
      <c r="E18" s="1"/>
      <c r="F18" s="103">
        <v>2000</v>
      </c>
      <c r="G18" s="227">
        <v>6600</v>
      </c>
      <c r="H18" s="227">
        <f>G18*1.2</f>
        <v>7920</v>
      </c>
      <c r="I18" s="65">
        <v>1.55</v>
      </c>
      <c r="J18" s="231">
        <v>6000</v>
      </c>
      <c r="K18" s="231">
        <v>6240</v>
      </c>
      <c r="L18" s="232">
        <v>7800</v>
      </c>
      <c r="M18" s="231">
        <v>9360</v>
      </c>
      <c r="N18" s="65">
        <v>1.55</v>
      </c>
      <c r="O18" s="151">
        <f>F18*N18</f>
        <v>3100</v>
      </c>
      <c r="P18" s="151">
        <v>7800</v>
      </c>
      <c r="Q18" s="155">
        <f>P18*0.6</f>
        <v>4680</v>
      </c>
      <c r="R18" s="227">
        <f>Q18</f>
        <v>4680</v>
      </c>
      <c r="S18" s="45" t="s">
        <v>3341</v>
      </c>
      <c r="T18" s="174"/>
    </row>
    <row r="19" spans="1:20" s="7" customFormat="1" ht="22.5" customHeight="1" x14ac:dyDescent="0.25">
      <c r="A19" s="412">
        <v>5</v>
      </c>
      <c r="B19" s="428" t="s">
        <v>16</v>
      </c>
      <c r="C19" s="174" t="s">
        <v>17</v>
      </c>
      <c r="D19" s="174" t="s">
        <v>284</v>
      </c>
      <c r="E19" s="1"/>
      <c r="F19" s="45"/>
      <c r="G19" s="227"/>
      <c r="H19" s="227"/>
      <c r="I19" s="65"/>
      <c r="J19" s="231"/>
      <c r="K19" s="231"/>
      <c r="L19" s="232"/>
      <c r="M19" s="231"/>
      <c r="N19" s="65"/>
      <c r="O19" s="151"/>
      <c r="P19" s="151"/>
      <c r="Q19" s="155"/>
      <c r="R19" s="227"/>
      <c r="S19" s="45"/>
      <c r="T19" s="174"/>
    </row>
    <row r="20" spans="1:20" s="7" customFormat="1" x14ac:dyDescent="0.25">
      <c r="A20" s="412"/>
      <c r="B20" s="428"/>
      <c r="C20" s="174"/>
      <c r="D20" s="174" t="s">
        <v>37</v>
      </c>
      <c r="E20" s="1">
        <v>2200</v>
      </c>
      <c r="F20" s="45">
        <v>3300</v>
      </c>
      <c r="G20" s="227">
        <v>12500</v>
      </c>
      <c r="H20" s="227">
        <v>15000</v>
      </c>
      <c r="I20" s="65">
        <v>1.7</v>
      </c>
      <c r="J20" s="231">
        <v>12500</v>
      </c>
      <c r="K20" s="231">
        <v>12800</v>
      </c>
      <c r="L20" s="232">
        <v>16000</v>
      </c>
      <c r="M20" s="231">
        <v>19200</v>
      </c>
      <c r="N20" s="65">
        <v>1.7</v>
      </c>
      <c r="O20" s="151">
        <f>F20*N20</f>
        <v>5610</v>
      </c>
      <c r="P20" s="151">
        <v>16000</v>
      </c>
      <c r="Q20" s="155">
        <f>P20*0.6</f>
        <v>9600</v>
      </c>
      <c r="R20" s="227">
        <f>Q20</f>
        <v>9600</v>
      </c>
      <c r="S20" s="45" t="s">
        <v>3341</v>
      </c>
      <c r="T20" s="174"/>
    </row>
    <row r="21" spans="1:20" s="7" customFormat="1" x14ac:dyDescent="0.25">
      <c r="A21" s="412"/>
      <c r="B21" s="428"/>
      <c r="C21" s="174"/>
      <c r="D21" s="174" t="s">
        <v>38</v>
      </c>
      <c r="E21" s="1"/>
      <c r="F21" s="103">
        <v>2800</v>
      </c>
      <c r="G21" s="227">
        <v>12500</v>
      </c>
      <c r="H21" s="227">
        <v>15000</v>
      </c>
      <c r="I21" s="65">
        <v>1.65</v>
      </c>
      <c r="J21" s="231">
        <v>12500</v>
      </c>
      <c r="K21" s="231">
        <v>12800</v>
      </c>
      <c r="L21" s="232">
        <v>16000</v>
      </c>
      <c r="M21" s="231">
        <v>19200</v>
      </c>
      <c r="N21" s="65">
        <v>1.65</v>
      </c>
      <c r="O21" s="151">
        <f>F21*N21</f>
        <v>4620</v>
      </c>
      <c r="P21" s="151">
        <v>15000</v>
      </c>
      <c r="Q21" s="155">
        <f>P21*0.6</f>
        <v>9000</v>
      </c>
      <c r="R21" s="227">
        <f>Q21</f>
        <v>9000</v>
      </c>
      <c r="S21" s="45" t="s">
        <v>3341</v>
      </c>
      <c r="T21" s="174"/>
    </row>
    <row r="22" spans="1:20" s="7" customFormat="1" ht="25.5" customHeight="1" x14ac:dyDescent="0.25">
      <c r="A22" s="412"/>
      <c r="B22" s="428"/>
      <c r="C22" s="174" t="s">
        <v>284</v>
      </c>
      <c r="D22" s="174" t="s">
        <v>18</v>
      </c>
      <c r="E22" s="1">
        <v>1800</v>
      </c>
      <c r="F22" s="45">
        <v>2160</v>
      </c>
      <c r="G22" s="227">
        <v>8750</v>
      </c>
      <c r="H22" s="227">
        <v>10500</v>
      </c>
      <c r="I22" s="65">
        <v>1.65</v>
      </c>
      <c r="J22" s="231">
        <v>8750</v>
      </c>
      <c r="K22" s="231">
        <v>8000</v>
      </c>
      <c r="L22" s="232">
        <v>10000</v>
      </c>
      <c r="M22" s="231">
        <v>12000</v>
      </c>
      <c r="N22" s="65">
        <v>1.65</v>
      </c>
      <c r="O22" s="151">
        <f>F22*N22</f>
        <v>3564</v>
      </c>
      <c r="P22" s="151">
        <v>10000</v>
      </c>
      <c r="Q22" s="155">
        <f>P22*0.6</f>
        <v>6000</v>
      </c>
      <c r="R22" s="227">
        <f>Q22</f>
        <v>6000</v>
      </c>
      <c r="S22" s="45" t="s">
        <v>3341</v>
      </c>
      <c r="T22" s="174"/>
    </row>
    <row r="23" spans="1:20" s="7" customFormat="1" ht="37.5" x14ac:dyDescent="0.25">
      <c r="A23" s="412">
        <v>6</v>
      </c>
      <c r="B23" s="428" t="s">
        <v>19</v>
      </c>
      <c r="C23" s="174" t="s">
        <v>20</v>
      </c>
      <c r="D23" s="174" t="s">
        <v>245</v>
      </c>
      <c r="E23" s="1">
        <v>1400</v>
      </c>
      <c r="F23" s="45">
        <v>1820</v>
      </c>
      <c r="G23" s="227">
        <v>6250</v>
      </c>
      <c r="H23" s="227">
        <v>7500</v>
      </c>
      <c r="I23" s="65">
        <v>2</v>
      </c>
      <c r="J23" s="231">
        <v>6250</v>
      </c>
      <c r="K23" s="231">
        <v>6400</v>
      </c>
      <c r="L23" s="232">
        <v>8000</v>
      </c>
      <c r="M23" s="231">
        <v>9600</v>
      </c>
      <c r="N23" s="65">
        <v>2</v>
      </c>
      <c r="O23" s="151">
        <f>F23*N23</f>
        <v>3640</v>
      </c>
      <c r="P23" s="151">
        <v>8000</v>
      </c>
      <c r="Q23" s="155">
        <f>P23*0.6</f>
        <v>4800</v>
      </c>
      <c r="R23" s="227">
        <f>Q23</f>
        <v>4800</v>
      </c>
      <c r="S23" s="45" t="s">
        <v>3341</v>
      </c>
      <c r="T23" s="174"/>
    </row>
    <row r="24" spans="1:20" s="7" customFormat="1" ht="37.5" x14ac:dyDescent="0.25">
      <c r="A24" s="412"/>
      <c r="B24" s="428"/>
      <c r="C24" s="174" t="s">
        <v>245</v>
      </c>
      <c r="D24" s="174" t="s">
        <v>21</v>
      </c>
      <c r="E24" s="1">
        <v>730</v>
      </c>
      <c r="F24" s="45">
        <v>876</v>
      </c>
      <c r="G24" s="227">
        <v>2500</v>
      </c>
      <c r="H24" s="227">
        <v>3000</v>
      </c>
      <c r="I24" s="65">
        <v>1.7</v>
      </c>
      <c r="J24" s="231">
        <v>2500</v>
      </c>
      <c r="K24" s="231">
        <v>2800</v>
      </c>
      <c r="L24" s="232">
        <v>3500</v>
      </c>
      <c r="M24" s="231">
        <v>4200</v>
      </c>
      <c r="N24" s="65">
        <v>1.7</v>
      </c>
      <c r="O24" s="151">
        <f>F24*N24</f>
        <v>1489.2</v>
      </c>
      <c r="P24" s="151">
        <v>3500</v>
      </c>
      <c r="Q24" s="155">
        <f>P24*0.6</f>
        <v>2100</v>
      </c>
      <c r="R24" s="227">
        <f>Q24</f>
        <v>2100</v>
      </c>
      <c r="S24" s="45" t="s">
        <v>3341</v>
      </c>
      <c r="T24" s="174"/>
    </row>
    <row r="25" spans="1:20" s="7" customFormat="1" ht="37.5" x14ac:dyDescent="0.25">
      <c r="A25" s="412">
        <v>7</v>
      </c>
      <c r="B25" s="428" t="s">
        <v>26</v>
      </c>
      <c r="C25" s="174" t="s">
        <v>24</v>
      </c>
      <c r="D25" s="174" t="s">
        <v>2394</v>
      </c>
      <c r="E25" s="1"/>
      <c r="F25" s="45"/>
      <c r="G25" s="227"/>
      <c r="H25" s="227"/>
      <c r="I25" s="234"/>
      <c r="J25" s="231"/>
      <c r="K25" s="231"/>
      <c r="L25" s="232"/>
      <c r="M25" s="231"/>
      <c r="N25" s="234"/>
      <c r="O25" s="151"/>
      <c r="P25" s="151"/>
      <c r="Q25" s="155"/>
      <c r="R25" s="227"/>
      <c r="S25" s="45" t="s">
        <v>3341</v>
      </c>
      <c r="T25" s="174"/>
    </row>
    <row r="26" spans="1:20" s="7" customFormat="1" ht="20.25" customHeight="1" x14ac:dyDescent="0.25">
      <c r="A26" s="412"/>
      <c r="B26" s="428"/>
      <c r="C26" s="174"/>
      <c r="D26" s="174" t="s">
        <v>37</v>
      </c>
      <c r="E26" s="1">
        <v>1500</v>
      </c>
      <c r="F26" s="45">
        <v>1800</v>
      </c>
      <c r="G26" s="227">
        <v>3750</v>
      </c>
      <c r="H26" s="227"/>
      <c r="I26" s="65">
        <v>1.2</v>
      </c>
      <c r="J26" s="231"/>
      <c r="K26" s="231"/>
      <c r="L26" s="232"/>
      <c r="M26" s="231"/>
      <c r="N26" s="65">
        <v>1.2</v>
      </c>
      <c r="O26" s="151">
        <f>F26*N26</f>
        <v>2160</v>
      </c>
      <c r="P26" s="151">
        <v>2160</v>
      </c>
      <c r="Q26" s="155">
        <f>O26</f>
        <v>2160</v>
      </c>
      <c r="R26" s="227">
        <f t="shared" ref="R26:R31" si="0">Q26</f>
        <v>2160</v>
      </c>
      <c r="S26" s="45" t="s">
        <v>3341</v>
      </c>
      <c r="T26" s="174"/>
    </row>
    <row r="27" spans="1:20" s="7" customFormat="1" x14ac:dyDescent="0.25">
      <c r="A27" s="412"/>
      <c r="B27" s="428"/>
      <c r="C27" s="174"/>
      <c r="D27" s="174" t="s">
        <v>38</v>
      </c>
      <c r="E27" s="1"/>
      <c r="F27" s="103">
        <v>1500</v>
      </c>
      <c r="G27" s="227">
        <v>3750</v>
      </c>
      <c r="H27" s="227"/>
      <c r="I27" s="65">
        <v>1.2</v>
      </c>
      <c r="J27" s="231"/>
      <c r="K27" s="231"/>
      <c r="L27" s="232"/>
      <c r="M27" s="231"/>
      <c r="N27" s="65">
        <v>1.2</v>
      </c>
      <c r="O27" s="151">
        <f>F27*N27</f>
        <v>1800</v>
      </c>
      <c r="P27" s="151">
        <v>1800</v>
      </c>
      <c r="Q27" s="155">
        <f>O27</f>
        <v>1800</v>
      </c>
      <c r="R27" s="227">
        <f t="shared" si="0"/>
        <v>1800</v>
      </c>
      <c r="S27" s="45" t="s">
        <v>3341</v>
      </c>
      <c r="T27" s="174"/>
    </row>
    <row r="28" spans="1:20" s="7" customFormat="1" ht="24" customHeight="1" x14ac:dyDescent="0.25">
      <c r="A28" s="412">
        <v>8</v>
      </c>
      <c r="B28" s="428" t="s">
        <v>2297</v>
      </c>
      <c r="C28" s="174" t="s">
        <v>16</v>
      </c>
      <c r="D28" s="174" t="s">
        <v>22</v>
      </c>
      <c r="E28" s="1"/>
      <c r="F28" s="45"/>
      <c r="G28" s="227"/>
      <c r="H28" s="227"/>
      <c r="I28" s="65"/>
      <c r="J28" s="231"/>
      <c r="K28" s="231"/>
      <c r="L28" s="232"/>
      <c r="M28" s="231"/>
      <c r="N28" s="65"/>
      <c r="O28" s="151"/>
      <c r="P28" s="151"/>
      <c r="Q28" s="155"/>
      <c r="R28" s="227">
        <f t="shared" si="0"/>
        <v>0</v>
      </c>
      <c r="S28" s="45"/>
      <c r="T28" s="174"/>
    </row>
    <row r="29" spans="1:20" s="7" customFormat="1" ht="26.25" customHeight="1" x14ac:dyDescent="0.25">
      <c r="A29" s="412"/>
      <c r="B29" s="428"/>
      <c r="C29" s="174"/>
      <c r="D29" s="174" t="s">
        <v>37</v>
      </c>
      <c r="E29" s="1">
        <v>1500</v>
      </c>
      <c r="F29" s="45">
        <f>E29*1.2</f>
        <v>1800</v>
      </c>
      <c r="G29" s="227">
        <v>7500</v>
      </c>
      <c r="H29" s="227">
        <v>9000</v>
      </c>
      <c r="I29" s="65">
        <v>1.55</v>
      </c>
      <c r="J29" s="231">
        <v>7500</v>
      </c>
      <c r="K29" s="231">
        <v>7600</v>
      </c>
      <c r="L29" s="232">
        <v>9500</v>
      </c>
      <c r="M29" s="231">
        <v>11400</v>
      </c>
      <c r="N29" s="65">
        <v>1.55</v>
      </c>
      <c r="O29" s="151">
        <f>F29*N29</f>
        <v>2790</v>
      </c>
      <c r="P29" s="151">
        <v>9500</v>
      </c>
      <c r="Q29" s="155">
        <f>P29*0.6</f>
        <v>5700</v>
      </c>
      <c r="R29" s="227">
        <f t="shared" si="0"/>
        <v>5700</v>
      </c>
      <c r="S29" s="45" t="s">
        <v>3341</v>
      </c>
      <c r="T29" s="174"/>
    </row>
    <row r="30" spans="1:20" s="7" customFormat="1" ht="27" customHeight="1" x14ac:dyDescent="0.25">
      <c r="A30" s="412"/>
      <c r="B30" s="428"/>
      <c r="C30" s="174"/>
      <c r="D30" s="174" t="s">
        <v>38</v>
      </c>
      <c r="E30" s="1"/>
      <c r="F30" s="103">
        <v>1500</v>
      </c>
      <c r="G30" s="227">
        <v>7500</v>
      </c>
      <c r="H30" s="227">
        <f>G30*1.2</f>
        <v>9000</v>
      </c>
      <c r="I30" s="65">
        <v>1.55</v>
      </c>
      <c r="J30" s="231">
        <v>7500</v>
      </c>
      <c r="K30" s="231">
        <v>7200</v>
      </c>
      <c r="L30" s="232">
        <v>9000</v>
      </c>
      <c r="M30" s="231">
        <v>10800</v>
      </c>
      <c r="N30" s="65">
        <v>1.55</v>
      </c>
      <c r="O30" s="151">
        <f>F30*N30</f>
        <v>2325</v>
      </c>
      <c r="P30" s="151">
        <v>9000</v>
      </c>
      <c r="Q30" s="155">
        <f>P30*0.6</f>
        <v>5400</v>
      </c>
      <c r="R30" s="227">
        <f t="shared" si="0"/>
        <v>5400</v>
      </c>
      <c r="S30" s="45" t="s">
        <v>3341</v>
      </c>
      <c r="T30" s="174"/>
    </row>
    <row r="31" spans="1:20" s="7" customFormat="1" ht="22.5" customHeight="1" x14ac:dyDescent="0.25">
      <c r="A31" s="171">
        <v>9</v>
      </c>
      <c r="B31" s="174" t="s">
        <v>23</v>
      </c>
      <c r="C31" s="174" t="s">
        <v>24</v>
      </c>
      <c r="D31" s="174" t="s">
        <v>331</v>
      </c>
      <c r="E31" s="1">
        <v>1500</v>
      </c>
      <c r="F31" s="45">
        <f>E31*1.2</f>
        <v>1800</v>
      </c>
      <c r="G31" s="227">
        <v>4500</v>
      </c>
      <c r="H31" s="227">
        <v>5400</v>
      </c>
      <c r="I31" s="65">
        <v>1.45</v>
      </c>
      <c r="J31" s="231">
        <v>4500</v>
      </c>
      <c r="K31" s="231">
        <v>4640</v>
      </c>
      <c r="L31" s="232">
        <v>5800</v>
      </c>
      <c r="M31" s="231">
        <v>6960</v>
      </c>
      <c r="N31" s="65">
        <v>1.45</v>
      </c>
      <c r="O31" s="151">
        <f>F31*N31</f>
        <v>2610</v>
      </c>
      <c r="P31" s="151">
        <v>5800</v>
      </c>
      <c r="Q31" s="155">
        <f>P31*0.6</f>
        <v>3480</v>
      </c>
      <c r="R31" s="227">
        <f t="shared" si="0"/>
        <v>3480</v>
      </c>
      <c r="S31" s="45" t="s">
        <v>3341</v>
      </c>
      <c r="T31" s="174"/>
    </row>
    <row r="32" spans="1:20" s="7" customFormat="1" ht="21.75" customHeight="1" x14ac:dyDescent="0.25">
      <c r="A32" s="412">
        <v>10</v>
      </c>
      <c r="B32" s="428" t="s">
        <v>25</v>
      </c>
      <c r="C32" s="174" t="s">
        <v>26</v>
      </c>
      <c r="D32" s="174" t="s">
        <v>332</v>
      </c>
      <c r="E32" s="1"/>
      <c r="F32" s="45"/>
      <c r="G32" s="227"/>
      <c r="H32" s="227"/>
      <c r="I32" s="65"/>
      <c r="J32" s="231"/>
      <c r="K32" s="231"/>
      <c r="L32" s="232"/>
      <c r="M32" s="231"/>
      <c r="N32" s="65"/>
      <c r="O32" s="151"/>
      <c r="P32" s="151"/>
      <c r="Q32" s="155"/>
      <c r="R32" s="227"/>
      <c r="S32" s="45"/>
      <c r="T32" s="174"/>
    </row>
    <row r="33" spans="1:20" s="7" customFormat="1" x14ac:dyDescent="0.25">
      <c r="A33" s="412"/>
      <c r="B33" s="428"/>
      <c r="C33" s="174"/>
      <c r="D33" s="174" t="s">
        <v>37</v>
      </c>
      <c r="E33" s="1">
        <v>1500</v>
      </c>
      <c r="F33" s="45">
        <f>E33*1.2</f>
        <v>1800</v>
      </c>
      <c r="G33" s="227">
        <v>4500</v>
      </c>
      <c r="H33" s="227">
        <v>5400</v>
      </c>
      <c r="I33" s="65">
        <v>1.45</v>
      </c>
      <c r="J33" s="231">
        <v>5000</v>
      </c>
      <c r="K33" s="231">
        <v>5200</v>
      </c>
      <c r="L33" s="232">
        <v>6500</v>
      </c>
      <c r="M33" s="231">
        <v>7800</v>
      </c>
      <c r="N33" s="65">
        <v>1.45</v>
      </c>
      <c r="O33" s="151">
        <f>F33*N33</f>
        <v>2610</v>
      </c>
      <c r="P33" s="151">
        <v>6500</v>
      </c>
      <c r="Q33" s="155">
        <f>P33*0.6</f>
        <v>3900</v>
      </c>
      <c r="R33" s="227">
        <f>Q33</f>
        <v>3900</v>
      </c>
      <c r="S33" s="45" t="s">
        <v>3341</v>
      </c>
      <c r="T33" s="174"/>
    </row>
    <row r="34" spans="1:20" s="7" customFormat="1" x14ac:dyDescent="0.25">
      <c r="A34" s="412"/>
      <c r="B34" s="428"/>
      <c r="C34" s="174"/>
      <c r="D34" s="174" t="s">
        <v>38</v>
      </c>
      <c r="E34" s="1"/>
      <c r="F34" s="103">
        <v>1500</v>
      </c>
      <c r="G34" s="227">
        <v>4500</v>
      </c>
      <c r="H34" s="227">
        <v>5400</v>
      </c>
      <c r="I34" s="65">
        <v>1.45</v>
      </c>
      <c r="J34" s="231">
        <v>5000</v>
      </c>
      <c r="K34" s="231">
        <v>4960</v>
      </c>
      <c r="L34" s="232">
        <v>6200</v>
      </c>
      <c r="M34" s="231">
        <v>7440</v>
      </c>
      <c r="N34" s="65">
        <v>1.45</v>
      </c>
      <c r="O34" s="151">
        <f>F34*N34</f>
        <v>2175</v>
      </c>
      <c r="P34" s="151">
        <v>6200</v>
      </c>
      <c r="Q34" s="155">
        <f>P34*0.6</f>
        <v>3720</v>
      </c>
      <c r="R34" s="227">
        <f>Q34</f>
        <v>3720</v>
      </c>
      <c r="S34" s="45" t="s">
        <v>3341</v>
      </c>
      <c r="T34" s="174"/>
    </row>
    <row r="35" spans="1:20" s="7" customFormat="1" ht="21.75" customHeight="1" x14ac:dyDescent="0.25">
      <c r="A35" s="412">
        <v>11</v>
      </c>
      <c r="B35" s="428" t="s">
        <v>18</v>
      </c>
      <c r="C35" s="174" t="s">
        <v>16</v>
      </c>
      <c r="D35" s="174" t="s">
        <v>25</v>
      </c>
      <c r="E35" s="1">
        <v>1000</v>
      </c>
      <c r="F35" s="45">
        <f>E35*1.2</f>
        <v>1200</v>
      </c>
      <c r="G35" s="227">
        <v>3750</v>
      </c>
      <c r="H35" s="227">
        <v>4500</v>
      </c>
      <c r="I35" s="65">
        <v>1.45</v>
      </c>
      <c r="J35" s="231">
        <v>3750</v>
      </c>
      <c r="K35" s="231">
        <v>3920</v>
      </c>
      <c r="L35" s="232">
        <v>4900</v>
      </c>
      <c r="M35" s="231">
        <v>5880</v>
      </c>
      <c r="N35" s="65">
        <v>1.45</v>
      </c>
      <c r="O35" s="151">
        <f>F35*N35</f>
        <v>1740</v>
      </c>
      <c r="P35" s="151">
        <v>4900</v>
      </c>
      <c r="Q35" s="155">
        <f>P35*0.6</f>
        <v>2940</v>
      </c>
      <c r="R35" s="227">
        <f>Q35</f>
        <v>2940</v>
      </c>
      <c r="S35" s="45" t="s">
        <v>3341</v>
      </c>
      <c r="T35" s="174"/>
    </row>
    <row r="36" spans="1:20" s="7" customFormat="1" ht="23.25" customHeight="1" x14ac:dyDescent="0.25">
      <c r="A36" s="412"/>
      <c r="B36" s="428"/>
      <c r="C36" s="174" t="s">
        <v>25</v>
      </c>
      <c r="D36" s="174" t="s">
        <v>24</v>
      </c>
      <c r="E36" s="1">
        <v>1500</v>
      </c>
      <c r="F36" s="45">
        <f>E36*1.2</f>
        <v>1800</v>
      </c>
      <c r="G36" s="227">
        <v>5000</v>
      </c>
      <c r="H36" s="227">
        <v>6000</v>
      </c>
      <c r="I36" s="65">
        <v>1.45</v>
      </c>
      <c r="J36" s="231">
        <v>5000</v>
      </c>
      <c r="K36" s="231">
        <v>5200</v>
      </c>
      <c r="L36" s="232">
        <v>6500</v>
      </c>
      <c r="M36" s="231">
        <v>7800</v>
      </c>
      <c r="N36" s="65">
        <v>1.45</v>
      </c>
      <c r="O36" s="151">
        <f>F36*N36</f>
        <v>2610</v>
      </c>
      <c r="P36" s="151">
        <v>6500</v>
      </c>
      <c r="Q36" s="155">
        <f>P36*0.6</f>
        <v>3900</v>
      </c>
      <c r="R36" s="227">
        <f>Q36</f>
        <v>3900</v>
      </c>
      <c r="S36" s="45" t="s">
        <v>3341</v>
      </c>
      <c r="T36" s="174"/>
    </row>
    <row r="37" spans="1:20" s="7" customFormat="1" ht="37.5" x14ac:dyDescent="0.25">
      <c r="A37" s="412">
        <v>12</v>
      </c>
      <c r="B37" s="428" t="s">
        <v>27</v>
      </c>
      <c r="C37" s="174" t="s">
        <v>28</v>
      </c>
      <c r="D37" s="174" t="s">
        <v>29</v>
      </c>
      <c r="E37" s="1"/>
      <c r="F37" s="45"/>
      <c r="G37" s="227"/>
      <c r="H37" s="227"/>
      <c r="I37" s="65"/>
      <c r="J37" s="231"/>
      <c r="K37" s="231"/>
      <c r="L37" s="232"/>
      <c r="M37" s="231"/>
      <c r="N37" s="65"/>
      <c r="O37" s="151"/>
      <c r="P37" s="151"/>
      <c r="Q37" s="155"/>
      <c r="R37" s="227"/>
      <c r="S37" s="45"/>
      <c r="T37" s="174"/>
    </row>
    <row r="38" spans="1:20" s="7" customFormat="1" x14ac:dyDescent="0.25">
      <c r="A38" s="412"/>
      <c r="B38" s="428"/>
      <c r="C38" s="174"/>
      <c r="D38" s="174" t="s">
        <v>37</v>
      </c>
      <c r="E38" s="1">
        <v>1040</v>
      </c>
      <c r="F38" s="45">
        <f>E38*1.2</f>
        <v>1248</v>
      </c>
      <c r="G38" s="227">
        <v>4250</v>
      </c>
      <c r="H38" s="227">
        <v>5100</v>
      </c>
      <c r="I38" s="65">
        <v>1.4</v>
      </c>
      <c r="J38" s="231">
        <v>4250</v>
      </c>
      <c r="K38" s="231">
        <v>4400</v>
      </c>
      <c r="L38" s="232">
        <v>5500</v>
      </c>
      <c r="M38" s="231">
        <v>6600</v>
      </c>
      <c r="N38" s="65">
        <v>1.4</v>
      </c>
      <c r="O38" s="151">
        <f>F38*N38</f>
        <v>1747.1999999999998</v>
      </c>
      <c r="P38" s="151">
        <v>5500</v>
      </c>
      <c r="Q38" s="155">
        <f>P38*0.6</f>
        <v>3300</v>
      </c>
      <c r="R38" s="227">
        <f t="shared" ref="R38:R46" si="1">Q38</f>
        <v>3300</v>
      </c>
      <c r="S38" s="45" t="s">
        <v>3341</v>
      </c>
      <c r="T38" s="174"/>
    </row>
    <row r="39" spans="1:20" s="7" customFormat="1" x14ac:dyDescent="0.25">
      <c r="A39" s="412"/>
      <c r="B39" s="428"/>
      <c r="C39" s="174"/>
      <c r="D39" s="174" t="s">
        <v>38</v>
      </c>
      <c r="E39" s="1"/>
      <c r="F39" s="103">
        <v>1040</v>
      </c>
      <c r="G39" s="227">
        <v>4250</v>
      </c>
      <c r="H39" s="227">
        <v>5100</v>
      </c>
      <c r="I39" s="65">
        <v>1.4</v>
      </c>
      <c r="J39" s="231">
        <v>4250</v>
      </c>
      <c r="K39" s="231">
        <v>4240</v>
      </c>
      <c r="L39" s="232">
        <v>5300</v>
      </c>
      <c r="M39" s="231">
        <v>6360</v>
      </c>
      <c r="N39" s="65">
        <v>1.4</v>
      </c>
      <c r="O39" s="151">
        <f>F39*N39</f>
        <v>1456</v>
      </c>
      <c r="P39" s="151">
        <v>5300</v>
      </c>
      <c r="Q39" s="155">
        <f>P39*0.6</f>
        <v>3180</v>
      </c>
      <c r="R39" s="227">
        <f t="shared" si="1"/>
        <v>3180</v>
      </c>
      <c r="S39" s="45" t="s">
        <v>3341</v>
      </c>
      <c r="T39" s="174"/>
    </row>
    <row r="40" spans="1:20" s="7" customFormat="1" ht="21.75" customHeight="1" x14ac:dyDescent="0.25">
      <c r="A40" s="171">
        <v>13</v>
      </c>
      <c r="B40" s="174" t="s">
        <v>30</v>
      </c>
      <c r="C40" s="174" t="s">
        <v>27</v>
      </c>
      <c r="D40" s="174" t="s">
        <v>26</v>
      </c>
      <c r="E40" s="1">
        <v>1040</v>
      </c>
      <c r="F40" s="45">
        <f>E40*1.2</f>
        <v>1248</v>
      </c>
      <c r="G40" s="227">
        <v>3750</v>
      </c>
      <c r="H40" s="227">
        <v>4500</v>
      </c>
      <c r="I40" s="65">
        <v>1.4</v>
      </c>
      <c r="J40" s="231">
        <v>3750</v>
      </c>
      <c r="K40" s="231">
        <v>3920</v>
      </c>
      <c r="L40" s="232">
        <v>4900</v>
      </c>
      <c r="M40" s="231">
        <v>5880</v>
      </c>
      <c r="N40" s="65">
        <v>1.4</v>
      </c>
      <c r="O40" s="151">
        <f>F40*N40</f>
        <v>1747.1999999999998</v>
      </c>
      <c r="P40" s="151">
        <v>4900</v>
      </c>
      <c r="Q40" s="155">
        <f>P40*0.6</f>
        <v>2940</v>
      </c>
      <c r="R40" s="227">
        <f t="shared" si="1"/>
        <v>2940</v>
      </c>
      <c r="S40" s="45" t="s">
        <v>3341</v>
      </c>
      <c r="T40" s="174"/>
    </row>
    <row r="41" spans="1:20" s="7" customFormat="1" ht="25.5" customHeight="1" x14ac:dyDescent="0.25">
      <c r="A41" s="171">
        <v>14</v>
      </c>
      <c r="B41" s="174" t="s">
        <v>31</v>
      </c>
      <c r="C41" s="174" t="s">
        <v>21</v>
      </c>
      <c r="D41" s="174"/>
      <c r="E41" s="1">
        <v>1040</v>
      </c>
      <c r="F41" s="45">
        <f>E41*1.2</f>
        <v>1248</v>
      </c>
      <c r="G41" s="227">
        <v>2500</v>
      </c>
      <c r="H41" s="227">
        <v>3000</v>
      </c>
      <c r="I41" s="65">
        <v>1.4</v>
      </c>
      <c r="J41" s="231">
        <v>2500</v>
      </c>
      <c r="K41" s="231">
        <v>2640</v>
      </c>
      <c r="L41" s="232">
        <v>3300</v>
      </c>
      <c r="M41" s="231">
        <v>3960</v>
      </c>
      <c r="N41" s="65">
        <v>1.4</v>
      </c>
      <c r="O41" s="151">
        <f>F41*N41</f>
        <v>1747.1999999999998</v>
      </c>
      <c r="P41" s="151">
        <v>3300</v>
      </c>
      <c r="Q41" s="155">
        <f>P41*0.6</f>
        <v>1980</v>
      </c>
      <c r="R41" s="227">
        <f t="shared" si="1"/>
        <v>1980</v>
      </c>
      <c r="S41" s="45" t="s">
        <v>3341</v>
      </c>
      <c r="T41" s="174"/>
    </row>
    <row r="42" spans="1:20" s="7" customFormat="1" ht="23.25" customHeight="1" x14ac:dyDescent="0.25">
      <c r="A42" s="412">
        <v>15</v>
      </c>
      <c r="B42" s="428" t="s">
        <v>2395</v>
      </c>
      <c r="C42" s="174" t="s">
        <v>8</v>
      </c>
      <c r="D42" s="174" t="s">
        <v>32</v>
      </c>
      <c r="E42" s="1"/>
      <c r="F42" s="45"/>
      <c r="G42" s="227"/>
      <c r="H42" s="227"/>
      <c r="I42" s="65"/>
      <c r="J42" s="231"/>
      <c r="K42" s="231"/>
      <c r="L42" s="232"/>
      <c r="M42" s="231"/>
      <c r="N42" s="65"/>
      <c r="O42" s="151"/>
      <c r="P42" s="151"/>
      <c r="Q42" s="155"/>
      <c r="R42" s="227">
        <f t="shared" si="1"/>
        <v>0</v>
      </c>
      <c r="S42" s="45"/>
      <c r="T42" s="174"/>
    </row>
    <row r="43" spans="1:20" s="7" customFormat="1" x14ac:dyDescent="0.25">
      <c r="A43" s="412"/>
      <c r="B43" s="428"/>
      <c r="C43" s="174"/>
      <c r="D43" s="174" t="s">
        <v>37</v>
      </c>
      <c r="E43" s="1">
        <v>845</v>
      </c>
      <c r="F43" s="45">
        <f>E43*1.2</f>
        <v>1014</v>
      </c>
      <c r="G43" s="227">
        <v>1750</v>
      </c>
      <c r="H43" s="227">
        <v>2100</v>
      </c>
      <c r="I43" s="65">
        <v>1.4</v>
      </c>
      <c r="J43" s="231">
        <v>1750</v>
      </c>
      <c r="K43" s="231">
        <v>2000</v>
      </c>
      <c r="L43" s="232">
        <v>2500</v>
      </c>
      <c r="M43" s="231">
        <v>3000</v>
      </c>
      <c r="N43" s="65">
        <v>1.4</v>
      </c>
      <c r="O43" s="151">
        <f>F43*N43</f>
        <v>1419.6</v>
      </c>
      <c r="P43" s="151">
        <v>2500</v>
      </c>
      <c r="Q43" s="155">
        <f>P43*0.6</f>
        <v>1500</v>
      </c>
      <c r="R43" s="227">
        <f t="shared" si="1"/>
        <v>1500</v>
      </c>
      <c r="S43" s="45" t="s">
        <v>3341</v>
      </c>
      <c r="T43" s="174"/>
    </row>
    <row r="44" spans="1:20" s="7" customFormat="1" x14ac:dyDescent="0.25">
      <c r="A44" s="412"/>
      <c r="B44" s="428"/>
      <c r="C44" s="174"/>
      <c r="D44" s="174" t="s">
        <v>38</v>
      </c>
      <c r="E44" s="1"/>
      <c r="F44" s="103">
        <v>845</v>
      </c>
      <c r="G44" s="227">
        <v>1750</v>
      </c>
      <c r="H44" s="227">
        <v>2100</v>
      </c>
      <c r="I44" s="65">
        <v>1.4</v>
      </c>
      <c r="J44" s="231">
        <v>1750</v>
      </c>
      <c r="K44" s="231">
        <v>1840</v>
      </c>
      <c r="L44" s="232">
        <v>2300</v>
      </c>
      <c r="M44" s="231">
        <v>2760</v>
      </c>
      <c r="N44" s="65">
        <v>1.4</v>
      </c>
      <c r="O44" s="151">
        <f>F44*N44</f>
        <v>1183</v>
      </c>
      <c r="P44" s="151">
        <v>2300</v>
      </c>
      <c r="Q44" s="155">
        <f>P44*0.6</f>
        <v>1380</v>
      </c>
      <c r="R44" s="227">
        <f t="shared" si="1"/>
        <v>1380</v>
      </c>
      <c r="S44" s="45" t="s">
        <v>3341</v>
      </c>
      <c r="T44" s="174"/>
    </row>
    <row r="45" spans="1:20" s="7" customFormat="1" ht="37.5" customHeight="1" x14ac:dyDescent="0.25">
      <c r="A45" s="412">
        <v>16</v>
      </c>
      <c r="B45" s="428" t="s">
        <v>33</v>
      </c>
      <c r="C45" s="174" t="s">
        <v>34</v>
      </c>
      <c r="D45" s="174" t="s">
        <v>246</v>
      </c>
      <c r="E45" s="1">
        <v>600</v>
      </c>
      <c r="F45" s="45">
        <f>E45*1.2</f>
        <v>720</v>
      </c>
      <c r="G45" s="227">
        <v>875</v>
      </c>
      <c r="H45" s="227"/>
      <c r="I45" s="65">
        <v>1</v>
      </c>
      <c r="J45" s="231"/>
      <c r="K45" s="231"/>
      <c r="L45" s="232"/>
      <c r="M45" s="231"/>
      <c r="N45" s="65">
        <v>1</v>
      </c>
      <c r="O45" s="151">
        <f>F45*N45</f>
        <v>720</v>
      </c>
      <c r="P45" s="151">
        <f>P46-F46+F45</f>
        <v>2180</v>
      </c>
      <c r="Q45" s="155">
        <f>P45*0.6</f>
        <v>1308</v>
      </c>
      <c r="R45" s="227">
        <f t="shared" si="1"/>
        <v>1308</v>
      </c>
      <c r="S45" s="45" t="s">
        <v>3341</v>
      </c>
      <c r="T45" s="174"/>
    </row>
    <row r="46" spans="1:20" s="7" customFormat="1" ht="36.75" customHeight="1" x14ac:dyDescent="0.25">
      <c r="A46" s="412"/>
      <c r="B46" s="428"/>
      <c r="C46" s="174" t="s">
        <v>303</v>
      </c>
      <c r="D46" s="174" t="s">
        <v>35</v>
      </c>
      <c r="E46" s="1">
        <v>450</v>
      </c>
      <c r="F46" s="45">
        <f>E46*1.2</f>
        <v>540</v>
      </c>
      <c r="G46" s="227">
        <v>1250</v>
      </c>
      <c r="H46" s="227">
        <v>1500</v>
      </c>
      <c r="I46" s="65">
        <v>1.3</v>
      </c>
      <c r="J46" s="231">
        <v>1250</v>
      </c>
      <c r="K46" s="231">
        <v>1600</v>
      </c>
      <c r="L46" s="232">
        <v>2000</v>
      </c>
      <c r="M46" s="231">
        <v>2400</v>
      </c>
      <c r="N46" s="65">
        <v>1.3</v>
      </c>
      <c r="O46" s="151">
        <f>F46*N46</f>
        <v>702</v>
      </c>
      <c r="P46" s="151">
        <v>2000</v>
      </c>
      <c r="Q46" s="155">
        <f>P46*0.6</f>
        <v>1200</v>
      </c>
      <c r="R46" s="227">
        <f t="shared" si="1"/>
        <v>1200</v>
      </c>
      <c r="S46" s="45" t="s">
        <v>3341</v>
      </c>
      <c r="T46" s="174"/>
    </row>
    <row r="47" spans="1:20" s="7" customFormat="1" ht="40.5" customHeight="1" x14ac:dyDescent="0.25">
      <c r="A47" s="412">
        <v>17</v>
      </c>
      <c r="B47" s="428" t="s">
        <v>2887</v>
      </c>
      <c r="C47" s="174" t="s">
        <v>36</v>
      </c>
      <c r="D47" s="174"/>
      <c r="E47" s="1"/>
      <c r="F47" s="45"/>
      <c r="G47" s="227"/>
      <c r="H47" s="227"/>
      <c r="I47" s="65"/>
      <c r="J47" s="231"/>
      <c r="K47" s="231"/>
      <c r="L47" s="232"/>
      <c r="M47" s="231"/>
      <c r="N47" s="65"/>
      <c r="O47" s="151"/>
      <c r="P47" s="151"/>
      <c r="Q47" s="155"/>
      <c r="R47" s="227"/>
      <c r="S47" s="45"/>
      <c r="T47" s="412" t="s">
        <v>2879</v>
      </c>
    </row>
    <row r="48" spans="1:20" s="7" customFormat="1" ht="44.25" customHeight="1" x14ac:dyDescent="0.25">
      <c r="A48" s="412"/>
      <c r="B48" s="428"/>
      <c r="D48" s="174" t="s">
        <v>37</v>
      </c>
      <c r="E48" s="1">
        <v>700</v>
      </c>
      <c r="F48" s="45">
        <f>E48*1.2</f>
        <v>840</v>
      </c>
      <c r="G48" s="227">
        <v>4500</v>
      </c>
      <c r="H48" s="227">
        <v>5400</v>
      </c>
      <c r="I48" s="65">
        <v>1.4</v>
      </c>
      <c r="J48" s="231">
        <v>4500</v>
      </c>
      <c r="K48" s="231">
        <v>4720</v>
      </c>
      <c r="L48" s="232">
        <v>5900</v>
      </c>
      <c r="M48" s="231">
        <v>7080</v>
      </c>
      <c r="N48" s="65">
        <v>1.4</v>
      </c>
      <c r="O48" s="151">
        <f t="shared" ref="O48:O53" si="2">F48*N48</f>
        <v>1176</v>
      </c>
      <c r="P48" s="151">
        <v>5900</v>
      </c>
      <c r="Q48" s="155">
        <f>P48*0.6</f>
        <v>3540</v>
      </c>
      <c r="R48" s="227">
        <f>Q48</f>
        <v>3540</v>
      </c>
      <c r="S48" s="45" t="s">
        <v>3341</v>
      </c>
      <c r="T48" s="412"/>
    </row>
    <row r="49" spans="1:20" s="7" customFormat="1" ht="54" customHeight="1" x14ac:dyDescent="0.25">
      <c r="A49" s="412"/>
      <c r="B49" s="428"/>
      <c r="D49" s="174" t="s">
        <v>38</v>
      </c>
      <c r="E49" s="1">
        <v>650</v>
      </c>
      <c r="F49" s="45">
        <v>650</v>
      </c>
      <c r="G49" s="227">
        <v>4300</v>
      </c>
      <c r="H49" s="227">
        <v>5160</v>
      </c>
      <c r="I49" s="65">
        <v>1.4</v>
      </c>
      <c r="J49" s="231">
        <v>4300</v>
      </c>
      <c r="K49" s="231">
        <v>4480</v>
      </c>
      <c r="L49" s="232">
        <v>5600</v>
      </c>
      <c r="M49" s="231">
        <v>6720</v>
      </c>
      <c r="N49" s="65">
        <v>1.4</v>
      </c>
      <c r="O49" s="151">
        <f t="shared" si="2"/>
        <v>909.99999999999989</v>
      </c>
      <c r="P49" s="151">
        <v>5600</v>
      </c>
      <c r="Q49" s="155">
        <f>P49*0.6</f>
        <v>3360</v>
      </c>
      <c r="R49" s="227">
        <f>Q49</f>
        <v>3360</v>
      </c>
      <c r="S49" s="45" t="s">
        <v>3341</v>
      </c>
      <c r="T49" s="412"/>
    </row>
    <row r="50" spans="1:20" s="7" customFormat="1" ht="66" customHeight="1" x14ac:dyDescent="0.25">
      <c r="A50" s="171">
        <v>18</v>
      </c>
      <c r="B50" s="174" t="s">
        <v>2886</v>
      </c>
      <c r="C50" s="174" t="s">
        <v>285</v>
      </c>
      <c r="D50" s="174"/>
      <c r="E50" s="1">
        <v>420</v>
      </c>
      <c r="F50" s="45">
        <f>E50*1.2</f>
        <v>504</v>
      </c>
      <c r="G50" s="227">
        <v>1300</v>
      </c>
      <c r="H50" s="227"/>
      <c r="I50" s="65">
        <v>1</v>
      </c>
      <c r="J50" s="231">
        <v>2000</v>
      </c>
      <c r="K50" s="231"/>
      <c r="L50" s="232"/>
      <c r="M50" s="231"/>
      <c r="N50" s="65">
        <v>1</v>
      </c>
      <c r="O50" s="151">
        <f t="shared" si="2"/>
        <v>504</v>
      </c>
      <c r="P50" s="151">
        <f t="shared" ref="P50:P53" si="3">O50</f>
        <v>504</v>
      </c>
      <c r="Q50" s="155">
        <f>O50</f>
        <v>504</v>
      </c>
      <c r="R50" s="45" t="s">
        <v>2292</v>
      </c>
      <c r="S50" s="45" t="s">
        <v>2292</v>
      </c>
      <c r="T50" s="174"/>
    </row>
    <row r="51" spans="1:20" s="7" customFormat="1" ht="195.75" customHeight="1" x14ac:dyDescent="0.25">
      <c r="A51" s="171">
        <v>19</v>
      </c>
      <c r="B51" s="174" t="s">
        <v>2888</v>
      </c>
      <c r="C51" s="174" t="s">
        <v>105</v>
      </c>
      <c r="D51" s="174"/>
      <c r="E51" s="1">
        <v>910</v>
      </c>
      <c r="F51" s="45">
        <f>E51*1.2</f>
        <v>1092</v>
      </c>
      <c r="G51" s="227">
        <v>4300</v>
      </c>
      <c r="H51" s="227"/>
      <c r="I51" s="65">
        <v>1</v>
      </c>
      <c r="J51" s="231">
        <v>4500</v>
      </c>
      <c r="K51" s="231"/>
      <c r="L51" s="232"/>
      <c r="M51" s="231"/>
      <c r="N51" s="65">
        <v>1</v>
      </c>
      <c r="O51" s="151">
        <f t="shared" si="2"/>
        <v>1092</v>
      </c>
      <c r="P51" s="151">
        <f t="shared" si="3"/>
        <v>1092</v>
      </c>
      <c r="Q51" s="155">
        <f>O51</f>
        <v>1092</v>
      </c>
      <c r="R51" s="45" t="s">
        <v>2292</v>
      </c>
      <c r="S51" s="45" t="s">
        <v>2292</v>
      </c>
      <c r="T51" s="174"/>
    </row>
    <row r="52" spans="1:20" s="7" customFormat="1" ht="42.75" customHeight="1" x14ac:dyDescent="0.25">
      <c r="A52" s="171">
        <v>20</v>
      </c>
      <c r="B52" s="174" t="s">
        <v>2754</v>
      </c>
      <c r="C52" s="174" t="s">
        <v>105</v>
      </c>
      <c r="D52" s="174"/>
      <c r="E52" s="1">
        <v>845</v>
      </c>
      <c r="F52" s="45">
        <f>E52*1.2</f>
        <v>1014</v>
      </c>
      <c r="G52" s="227">
        <v>4500</v>
      </c>
      <c r="H52" s="227"/>
      <c r="I52" s="65">
        <v>1</v>
      </c>
      <c r="J52" s="231">
        <v>4800</v>
      </c>
      <c r="K52" s="231"/>
      <c r="L52" s="232"/>
      <c r="M52" s="231"/>
      <c r="N52" s="65">
        <v>1</v>
      </c>
      <c r="O52" s="151">
        <f t="shared" si="2"/>
        <v>1014</v>
      </c>
      <c r="P52" s="151">
        <f t="shared" si="3"/>
        <v>1014</v>
      </c>
      <c r="Q52" s="155">
        <f>O52</f>
        <v>1014</v>
      </c>
      <c r="R52" s="45" t="s">
        <v>2292</v>
      </c>
      <c r="S52" s="45" t="s">
        <v>2292</v>
      </c>
      <c r="T52" s="174"/>
    </row>
    <row r="53" spans="1:20" s="7" customFormat="1" ht="37.5" x14ac:dyDescent="0.25">
      <c r="A53" s="171">
        <v>21</v>
      </c>
      <c r="B53" s="174" t="s">
        <v>39</v>
      </c>
      <c r="C53" s="174" t="s">
        <v>17</v>
      </c>
      <c r="D53" s="174" t="s">
        <v>40</v>
      </c>
      <c r="E53" s="1">
        <v>3100</v>
      </c>
      <c r="F53" s="45">
        <f>E53*1.75</f>
        <v>5425</v>
      </c>
      <c r="G53" s="227">
        <v>20000</v>
      </c>
      <c r="H53" s="227"/>
      <c r="I53" s="65">
        <v>1</v>
      </c>
      <c r="J53" s="231">
        <v>26000</v>
      </c>
      <c r="K53" s="231"/>
      <c r="L53" s="232"/>
      <c r="M53" s="231"/>
      <c r="N53" s="65">
        <v>1</v>
      </c>
      <c r="O53" s="151">
        <f t="shared" si="2"/>
        <v>5425</v>
      </c>
      <c r="P53" s="151">
        <f t="shared" si="3"/>
        <v>5425</v>
      </c>
      <c r="Q53" s="155">
        <f>O53</f>
        <v>5425</v>
      </c>
      <c r="R53" s="45" t="s">
        <v>2292</v>
      </c>
      <c r="S53" s="45" t="s">
        <v>2292</v>
      </c>
      <c r="T53" s="174"/>
    </row>
    <row r="54" spans="1:20" s="7" customFormat="1" ht="24.75" customHeight="1" x14ac:dyDescent="0.25">
      <c r="A54" s="171">
        <v>22</v>
      </c>
      <c r="B54" s="450" t="s">
        <v>41</v>
      </c>
      <c r="C54" s="451"/>
      <c r="D54" s="452"/>
      <c r="E54" s="1"/>
      <c r="F54" s="45"/>
      <c r="G54" s="227"/>
      <c r="H54" s="227"/>
      <c r="I54" s="234"/>
      <c r="J54" s="231"/>
      <c r="K54" s="231"/>
      <c r="L54" s="232"/>
      <c r="M54" s="231"/>
      <c r="N54" s="234"/>
      <c r="O54" s="151"/>
      <c r="P54" s="151"/>
      <c r="Q54" s="155"/>
      <c r="R54" s="227"/>
      <c r="S54" s="45"/>
      <c r="T54" s="174"/>
    </row>
    <row r="55" spans="1:20" s="7" customFormat="1" ht="36.75" customHeight="1" x14ac:dyDescent="0.25">
      <c r="A55" s="412" t="s">
        <v>42</v>
      </c>
      <c r="B55" s="428" t="s">
        <v>43</v>
      </c>
      <c r="C55" s="174" t="s">
        <v>44</v>
      </c>
      <c r="D55" s="174"/>
      <c r="E55" s="1">
        <v>530</v>
      </c>
      <c r="F55" s="103">
        <v>530</v>
      </c>
      <c r="G55" s="227">
        <v>1200</v>
      </c>
      <c r="H55" s="227"/>
      <c r="I55" s="65">
        <v>1.2</v>
      </c>
      <c r="J55" s="231">
        <v>1200</v>
      </c>
      <c r="K55" s="231"/>
      <c r="L55" s="232"/>
      <c r="M55" s="231"/>
      <c r="N55" s="65">
        <v>1.2</v>
      </c>
      <c r="O55" s="151">
        <f t="shared" ref="O55:O61" si="4">F55*N55</f>
        <v>636</v>
      </c>
      <c r="P55" s="151">
        <v>636</v>
      </c>
      <c r="Q55" s="155">
        <f t="shared" ref="Q55:Q61" si="5">O55</f>
        <v>636</v>
      </c>
      <c r="R55" s="227">
        <f t="shared" ref="R55:R61" si="6">Q55</f>
        <v>636</v>
      </c>
      <c r="S55" s="45" t="s">
        <v>3341</v>
      </c>
      <c r="T55" s="174"/>
    </row>
    <row r="56" spans="1:20" s="7" customFormat="1" ht="36.75" customHeight="1" x14ac:dyDescent="0.25">
      <c r="A56" s="412"/>
      <c r="B56" s="428"/>
      <c r="C56" s="178" t="s">
        <v>45</v>
      </c>
      <c r="D56" s="174"/>
      <c r="E56" s="1">
        <v>520</v>
      </c>
      <c r="F56" s="45">
        <v>520</v>
      </c>
      <c r="G56" s="227">
        <v>1000</v>
      </c>
      <c r="H56" s="227"/>
      <c r="I56" s="65">
        <v>1.2</v>
      </c>
      <c r="J56" s="231">
        <v>1000</v>
      </c>
      <c r="K56" s="231"/>
      <c r="L56" s="232"/>
      <c r="M56" s="231"/>
      <c r="N56" s="65">
        <v>1.2</v>
      </c>
      <c r="O56" s="151">
        <f t="shared" si="4"/>
        <v>624</v>
      </c>
      <c r="P56" s="151">
        <v>624</v>
      </c>
      <c r="Q56" s="155">
        <f t="shared" si="5"/>
        <v>624</v>
      </c>
      <c r="R56" s="227">
        <f t="shared" si="6"/>
        <v>624</v>
      </c>
      <c r="S56" s="45" t="s">
        <v>3341</v>
      </c>
      <c r="T56" s="174"/>
    </row>
    <row r="57" spans="1:20" s="7" customFormat="1" ht="36.75" customHeight="1" x14ac:dyDescent="0.25">
      <c r="A57" s="412" t="s">
        <v>46</v>
      </c>
      <c r="B57" s="428" t="s">
        <v>47</v>
      </c>
      <c r="C57" s="174" t="s">
        <v>44</v>
      </c>
      <c r="D57" s="174"/>
      <c r="E57" s="1">
        <v>390</v>
      </c>
      <c r="F57" s="45">
        <v>390</v>
      </c>
      <c r="G57" s="227">
        <v>900</v>
      </c>
      <c r="H57" s="227"/>
      <c r="I57" s="65">
        <v>1.2</v>
      </c>
      <c r="J57" s="231">
        <v>1000</v>
      </c>
      <c r="K57" s="231"/>
      <c r="L57" s="232"/>
      <c r="M57" s="231"/>
      <c r="N57" s="65">
        <v>1.2</v>
      </c>
      <c r="O57" s="151">
        <f t="shared" si="4"/>
        <v>468</v>
      </c>
      <c r="P57" s="151">
        <v>468</v>
      </c>
      <c r="Q57" s="155">
        <f t="shared" si="5"/>
        <v>468</v>
      </c>
      <c r="R57" s="227">
        <f t="shared" si="6"/>
        <v>468</v>
      </c>
      <c r="S57" s="45" t="s">
        <v>3341</v>
      </c>
      <c r="T57" s="174"/>
    </row>
    <row r="58" spans="1:20" s="7" customFormat="1" ht="36.75" customHeight="1" x14ac:dyDescent="0.25">
      <c r="A58" s="412"/>
      <c r="B58" s="428"/>
      <c r="C58" s="178" t="s">
        <v>45</v>
      </c>
      <c r="D58" s="174"/>
      <c r="E58" s="1">
        <v>340</v>
      </c>
      <c r="F58" s="45">
        <v>340</v>
      </c>
      <c r="G58" s="227">
        <v>780</v>
      </c>
      <c r="H58" s="227"/>
      <c r="I58" s="65">
        <v>1.2</v>
      </c>
      <c r="J58" s="231">
        <v>850</v>
      </c>
      <c r="K58" s="231"/>
      <c r="L58" s="232"/>
      <c r="M58" s="231"/>
      <c r="N58" s="65">
        <v>1.2</v>
      </c>
      <c r="O58" s="151">
        <f t="shared" si="4"/>
        <v>408</v>
      </c>
      <c r="P58" s="151">
        <v>408</v>
      </c>
      <c r="Q58" s="155">
        <f t="shared" si="5"/>
        <v>408</v>
      </c>
      <c r="R58" s="227">
        <f t="shared" si="6"/>
        <v>408</v>
      </c>
      <c r="S58" s="45" t="s">
        <v>3341</v>
      </c>
      <c r="T58" s="174"/>
    </row>
    <row r="59" spans="1:20" s="7" customFormat="1" ht="36.75" customHeight="1" x14ac:dyDescent="0.25">
      <c r="A59" s="412" t="s">
        <v>48</v>
      </c>
      <c r="B59" s="428" t="s">
        <v>49</v>
      </c>
      <c r="C59" s="174" t="s">
        <v>44</v>
      </c>
      <c r="D59" s="174"/>
      <c r="E59" s="1">
        <v>260</v>
      </c>
      <c r="F59" s="45">
        <v>260</v>
      </c>
      <c r="G59" s="227">
        <v>700</v>
      </c>
      <c r="H59" s="227">
        <v>840</v>
      </c>
      <c r="I59" s="65">
        <v>1.25</v>
      </c>
      <c r="J59" s="231">
        <v>750</v>
      </c>
      <c r="K59" s="231">
        <v>780</v>
      </c>
      <c r="L59" s="232">
        <v>975</v>
      </c>
      <c r="M59" s="231">
        <v>1170</v>
      </c>
      <c r="N59" s="65">
        <v>1.25</v>
      </c>
      <c r="O59" s="151">
        <f t="shared" si="4"/>
        <v>325</v>
      </c>
      <c r="P59" s="151">
        <v>975</v>
      </c>
      <c r="Q59" s="155">
        <f t="shared" si="5"/>
        <v>325</v>
      </c>
      <c r="R59" s="227">
        <f t="shared" si="6"/>
        <v>325</v>
      </c>
      <c r="S59" s="45" t="s">
        <v>3341</v>
      </c>
      <c r="T59" s="174"/>
    </row>
    <row r="60" spans="1:20" s="7" customFormat="1" ht="36.75" customHeight="1" x14ac:dyDescent="0.25">
      <c r="A60" s="412"/>
      <c r="B60" s="428"/>
      <c r="C60" s="178" t="s">
        <v>45</v>
      </c>
      <c r="D60" s="174"/>
      <c r="E60" s="1">
        <v>270</v>
      </c>
      <c r="F60" s="45">
        <v>270</v>
      </c>
      <c r="G60" s="227">
        <v>650</v>
      </c>
      <c r="H60" s="227"/>
      <c r="I60" s="65">
        <v>1.1000000000000001</v>
      </c>
      <c r="J60" s="231">
        <v>700</v>
      </c>
      <c r="K60" s="231"/>
      <c r="L60" s="232"/>
      <c r="M60" s="231"/>
      <c r="N60" s="65">
        <v>1.1000000000000001</v>
      </c>
      <c r="O60" s="151">
        <f t="shared" si="4"/>
        <v>297</v>
      </c>
      <c r="P60" s="151">
        <f>P59-F59+F60</f>
        <v>985</v>
      </c>
      <c r="Q60" s="155">
        <f t="shared" si="5"/>
        <v>297</v>
      </c>
      <c r="R60" s="227">
        <f t="shared" si="6"/>
        <v>297</v>
      </c>
      <c r="S60" s="45" t="s">
        <v>3341</v>
      </c>
      <c r="T60" s="174"/>
    </row>
    <row r="61" spans="1:20" s="7" customFormat="1" ht="56.25" x14ac:dyDescent="0.25">
      <c r="A61" s="171">
        <v>23</v>
      </c>
      <c r="B61" s="174" t="s">
        <v>51</v>
      </c>
      <c r="C61" s="174" t="s">
        <v>8</v>
      </c>
      <c r="D61" s="174" t="s">
        <v>52</v>
      </c>
      <c r="E61" s="1">
        <v>1530</v>
      </c>
      <c r="F61" s="45">
        <f>E61*1.2</f>
        <v>1836</v>
      </c>
      <c r="G61" s="227">
        <v>2800</v>
      </c>
      <c r="H61" s="227"/>
      <c r="I61" s="65">
        <v>1.2</v>
      </c>
      <c r="J61" s="231">
        <v>3500</v>
      </c>
      <c r="K61" s="231"/>
      <c r="L61" s="232"/>
      <c r="M61" s="231"/>
      <c r="N61" s="65">
        <v>1.2</v>
      </c>
      <c r="O61" s="151">
        <f t="shared" si="4"/>
        <v>2203.1999999999998</v>
      </c>
      <c r="P61" s="151">
        <v>2203.1999999999998</v>
      </c>
      <c r="Q61" s="155">
        <f t="shared" si="5"/>
        <v>2203.1999999999998</v>
      </c>
      <c r="R61" s="227">
        <f t="shared" si="6"/>
        <v>2203.1999999999998</v>
      </c>
      <c r="S61" s="45" t="s">
        <v>3341</v>
      </c>
      <c r="T61" s="174"/>
    </row>
    <row r="62" spans="1:20" s="7" customFormat="1" ht="23.25" customHeight="1" x14ac:dyDescent="0.25">
      <c r="A62" s="412">
        <v>24</v>
      </c>
      <c r="B62" s="428" t="s">
        <v>2890</v>
      </c>
      <c r="C62" s="174" t="s">
        <v>16</v>
      </c>
      <c r="D62" s="50" t="s">
        <v>2306</v>
      </c>
      <c r="E62" s="1"/>
      <c r="F62" s="45"/>
      <c r="G62" s="227"/>
      <c r="H62" s="227"/>
      <c r="I62" s="65"/>
      <c r="J62" s="231"/>
      <c r="K62" s="231"/>
      <c r="L62" s="232"/>
      <c r="M62" s="231"/>
      <c r="N62" s="65"/>
      <c r="O62" s="151"/>
      <c r="P62" s="151"/>
      <c r="Q62" s="155"/>
      <c r="R62" s="227"/>
      <c r="S62" s="45"/>
      <c r="T62" s="412" t="s">
        <v>2882</v>
      </c>
    </row>
    <row r="63" spans="1:20" s="7" customFormat="1" x14ac:dyDescent="0.25">
      <c r="A63" s="412"/>
      <c r="B63" s="428"/>
      <c r="C63" s="174"/>
      <c r="D63" s="174" t="s">
        <v>37</v>
      </c>
      <c r="E63" s="1">
        <v>1500</v>
      </c>
      <c r="F63" s="45">
        <f>E63*1.2</f>
        <v>1800</v>
      </c>
      <c r="G63" s="227">
        <v>2500</v>
      </c>
      <c r="H63" s="227"/>
      <c r="I63" s="65">
        <v>1.1000000000000001</v>
      </c>
      <c r="J63" s="231">
        <v>3300</v>
      </c>
      <c r="K63" s="231"/>
      <c r="L63" s="232"/>
      <c r="M63" s="231"/>
      <c r="N63" s="65">
        <v>1.1000000000000001</v>
      </c>
      <c r="O63" s="151">
        <f>F63*N63</f>
        <v>1980.0000000000002</v>
      </c>
      <c r="P63" s="151">
        <v>1980.0000000000002</v>
      </c>
      <c r="Q63" s="155">
        <f>O63</f>
        <v>1980.0000000000002</v>
      </c>
      <c r="R63" s="227">
        <f>Q63</f>
        <v>1980.0000000000002</v>
      </c>
      <c r="S63" s="45" t="s">
        <v>3341</v>
      </c>
      <c r="T63" s="412"/>
    </row>
    <row r="64" spans="1:20" s="7" customFormat="1" x14ac:dyDescent="0.25">
      <c r="A64" s="412"/>
      <c r="B64" s="428"/>
      <c r="C64" s="174"/>
      <c r="D64" s="174" t="s">
        <v>38</v>
      </c>
      <c r="E64" s="1"/>
      <c r="F64" s="103">
        <v>1500</v>
      </c>
      <c r="G64" s="227">
        <v>2500</v>
      </c>
      <c r="H64" s="227"/>
      <c r="I64" s="65">
        <v>1.1000000000000001</v>
      </c>
      <c r="J64" s="231">
        <v>3300</v>
      </c>
      <c r="K64" s="231"/>
      <c r="L64" s="232"/>
      <c r="M64" s="231"/>
      <c r="N64" s="65">
        <v>1.1000000000000001</v>
      </c>
      <c r="O64" s="151">
        <f>F64*N64</f>
        <v>1650.0000000000002</v>
      </c>
      <c r="P64" s="151">
        <v>1650.0000000000002</v>
      </c>
      <c r="Q64" s="155">
        <f>O64</f>
        <v>1650.0000000000002</v>
      </c>
      <c r="R64" s="227">
        <f>Q64</f>
        <v>1650.0000000000002</v>
      </c>
      <c r="S64" s="45" t="s">
        <v>3341</v>
      </c>
      <c r="T64" s="412"/>
    </row>
    <row r="65" spans="1:20" s="7" customFormat="1" ht="21.75" customHeight="1" x14ac:dyDescent="0.25">
      <c r="A65" s="412"/>
      <c r="B65" s="428"/>
      <c r="C65" s="50" t="s">
        <v>2306</v>
      </c>
      <c r="D65" s="174" t="s">
        <v>26</v>
      </c>
      <c r="E65" s="1"/>
      <c r="F65" s="45"/>
      <c r="G65" s="227"/>
      <c r="H65" s="227"/>
      <c r="I65" s="65"/>
      <c r="J65" s="231"/>
      <c r="K65" s="231"/>
      <c r="L65" s="232"/>
      <c r="M65" s="231"/>
      <c r="N65" s="65"/>
      <c r="O65" s="151"/>
      <c r="P65" s="151"/>
      <c r="Q65" s="155"/>
      <c r="R65" s="227"/>
      <c r="S65" s="45"/>
      <c r="T65" s="174"/>
    </row>
    <row r="66" spans="1:20" s="7" customFormat="1" x14ac:dyDescent="0.25">
      <c r="A66" s="412"/>
      <c r="B66" s="428"/>
      <c r="C66" s="174"/>
      <c r="D66" s="174" t="s">
        <v>37</v>
      </c>
      <c r="E66" s="1">
        <v>1500</v>
      </c>
      <c r="F66" s="45">
        <f>E66*1.2</f>
        <v>1800</v>
      </c>
      <c r="G66" s="227">
        <v>2500</v>
      </c>
      <c r="H66" s="227"/>
      <c r="I66" s="65">
        <v>1.1000000000000001</v>
      </c>
      <c r="J66" s="231">
        <v>3300</v>
      </c>
      <c r="K66" s="231"/>
      <c r="L66" s="232"/>
      <c r="M66" s="231"/>
      <c r="N66" s="65">
        <v>1.1000000000000001</v>
      </c>
      <c r="O66" s="151">
        <f>F66*N66</f>
        <v>1980.0000000000002</v>
      </c>
      <c r="P66" s="151">
        <v>1980.0000000000002</v>
      </c>
      <c r="Q66" s="155">
        <f>O66</f>
        <v>1980.0000000000002</v>
      </c>
      <c r="R66" s="227">
        <f>Q66</f>
        <v>1980.0000000000002</v>
      </c>
      <c r="S66" s="45" t="s">
        <v>3341</v>
      </c>
      <c r="T66" s="174"/>
    </row>
    <row r="67" spans="1:20" s="7" customFormat="1" x14ac:dyDescent="0.25">
      <c r="A67" s="412"/>
      <c r="B67" s="428"/>
      <c r="C67" s="174"/>
      <c r="D67" s="174" t="s">
        <v>38</v>
      </c>
      <c r="E67" s="1"/>
      <c r="F67" s="103">
        <v>1500</v>
      </c>
      <c r="G67" s="227">
        <v>2500</v>
      </c>
      <c r="H67" s="227"/>
      <c r="I67" s="65">
        <v>1.1000000000000001</v>
      </c>
      <c r="J67" s="231">
        <v>3300</v>
      </c>
      <c r="K67" s="231"/>
      <c r="L67" s="232"/>
      <c r="M67" s="231"/>
      <c r="N67" s="65">
        <v>1.1000000000000001</v>
      </c>
      <c r="O67" s="151">
        <f>F67*N67</f>
        <v>1650.0000000000002</v>
      </c>
      <c r="P67" s="151">
        <v>1650.0000000000002</v>
      </c>
      <c r="Q67" s="155">
        <f>O67</f>
        <v>1650.0000000000002</v>
      </c>
      <c r="R67" s="227">
        <f>Q67</f>
        <v>1650.0000000000002</v>
      </c>
      <c r="S67" s="45" t="s">
        <v>3341</v>
      </c>
      <c r="T67" s="174"/>
    </row>
    <row r="68" spans="1:20" s="7" customFormat="1" ht="23.25" customHeight="1" x14ac:dyDescent="0.25">
      <c r="A68" s="412">
        <v>25</v>
      </c>
      <c r="B68" s="428" t="s">
        <v>2889</v>
      </c>
      <c r="C68" s="174" t="s">
        <v>55</v>
      </c>
      <c r="D68" s="174" t="s">
        <v>56</v>
      </c>
      <c r="E68" s="1"/>
      <c r="F68" s="45"/>
      <c r="G68" s="227"/>
      <c r="H68" s="227"/>
      <c r="I68" s="65"/>
      <c r="J68" s="231"/>
      <c r="K68" s="231"/>
      <c r="L68" s="232"/>
      <c r="M68" s="231"/>
      <c r="N68" s="65"/>
      <c r="O68" s="151"/>
      <c r="P68" s="151"/>
      <c r="Q68" s="155"/>
      <c r="R68" s="227"/>
      <c r="S68" s="45"/>
      <c r="T68" s="412" t="s">
        <v>2882</v>
      </c>
    </row>
    <row r="69" spans="1:20" s="7" customFormat="1" x14ac:dyDescent="0.25">
      <c r="A69" s="412"/>
      <c r="B69" s="428"/>
      <c r="C69" s="50"/>
      <c r="D69" s="174" t="s">
        <v>37</v>
      </c>
      <c r="E69" s="1">
        <v>500</v>
      </c>
      <c r="F69" s="45">
        <f>E69*1.2</f>
        <v>600</v>
      </c>
      <c r="G69" s="227">
        <v>1250</v>
      </c>
      <c r="H69" s="227">
        <v>1500</v>
      </c>
      <c r="I69" s="65">
        <v>1.3</v>
      </c>
      <c r="J69" s="231">
        <v>1800</v>
      </c>
      <c r="K69" s="231">
        <v>1840</v>
      </c>
      <c r="L69" s="232">
        <v>2300</v>
      </c>
      <c r="M69" s="231">
        <v>2760</v>
      </c>
      <c r="N69" s="65">
        <v>1.3</v>
      </c>
      <c r="O69" s="151">
        <f>F69*N69</f>
        <v>780</v>
      </c>
      <c r="P69" s="151">
        <v>2300</v>
      </c>
      <c r="Q69" s="155">
        <f>P69*0.6</f>
        <v>1380</v>
      </c>
      <c r="R69" s="227">
        <f>Q69</f>
        <v>1380</v>
      </c>
      <c r="S69" s="45" t="s">
        <v>3341</v>
      </c>
      <c r="T69" s="412"/>
    </row>
    <row r="70" spans="1:20" s="7" customFormat="1" x14ac:dyDescent="0.25">
      <c r="A70" s="412"/>
      <c r="B70" s="428"/>
      <c r="C70" s="50"/>
      <c r="D70" s="174" t="s">
        <v>38</v>
      </c>
      <c r="E70" s="1">
        <v>450</v>
      </c>
      <c r="F70" s="45">
        <v>450</v>
      </c>
      <c r="G70" s="227">
        <v>1000</v>
      </c>
      <c r="H70" s="227">
        <v>1200</v>
      </c>
      <c r="I70" s="65">
        <v>1.3</v>
      </c>
      <c r="J70" s="231">
        <v>1600</v>
      </c>
      <c r="K70" s="231">
        <v>1680</v>
      </c>
      <c r="L70" s="232">
        <v>2100</v>
      </c>
      <c r="M70" s="231">
        <v>2520</v>
      </c>
      <c r="N70" s="65">
        <v>1.3</v>
      </c>
      <c r="O70" s="151">
        <f>F70*N70</f>
        <v>585</v>
      </c>
      <c r="P70" s="151">
        <v>2100</v>
      </c>
      <c r="Q70" s="155">
        <f>P70*0.6</f>
        <v>1260</v>
      </c>
      <c r="R70" s="227">
        <f>Q70</f>
        <v>1260</v>
      </c>
      <c r="S70" s="45" t="s">
        <v>3341</v>
      </c>
      <c r="T70" s="412"/>
    </row>
    <row r="71" spans="1:20" s="7" customFormat="1" ht="22.5" customHeight="1" x14ac:dyDescent="0.25">
      <c r="A71" s="171">
        <v>26</v>
      </c>
      <c r="B71" s="174" t="s">
        <v>50</v>
      </c>
      <c r="C71" s="174" t="s">
        <v>2725</v>
      </c>
      <c r="D71" s="174" t="s">
        <v>8</v>
      </c>
      <c r="E71" s="1">
        <v>1200</v>
      </c>
      <c r="F71" s="45">
        <f>E71*1.2</f>
        <v>1440</v>
      </c>
      <c r="G71" s="227">
        <v>2000</v>
      </c>
      <c r="H71" s="227">
        <v>2400</v>
      </c>
      <c r="I71" s="65">
        <v>1.5</v>
      </c>
      <c r="J71" s="231">
        <v>2000</v>
      </c>
      <c r="K71" s="231">
        <v>2080</v>
      </c>
      <c r="L71" s="232">
        <v>2600</v>
      </c>
      <c r="M71" s="231">
        <v>3120</v>
      </c>
      <c r="N71" s="65">
        <v>1.5</v>
      </c>
      <c r="O71" s="151">
        <f>F71*N71</f>
        <v>2160</v>
      </c>
      <c r="P71" s="151">
        <v>2600</v>
      </c>
      <c r="Q71" s="155">
        <f>O71</f>
        <v>2160</v>
      </c>
      <c r="R71" s="227">
        <f>Q71</f>
        <v>2160</v>
      </c>
      <c r="S71" s="45" t="s">
        <v>3341</v>
      </c>
      <c r="T71" s="174"/>
    </row>
    <row r="72" spans="1:20" s="7" customFormat="1" ht="27" customHeight="1" x14ac:dyDescent="0.25">
      <c r="A72" s="171">
        <v>27</v>
      </c>
      <c r="B72" s="174" t="s">
        <v>2891</v>
      </c>
      <c r="C72" s="174" t="s">
        <v>2892</v>
      </c>
      <c r="D72" s="174" t="s">
        <v>2893</v>
      </c>
      <c r="E72" s="1"/>
      <c r="F72" s="227">
        <v>530</v>
      </c>
      <c r="G72" s="227"/>
      <c r="H72" s="227">
        <v>530</v>
      </c>
      <c r="I72" s="65"/>
      <c r="J72" s="231"/>
      <c r="K72" s="231"/>
      <c r="L72" s="232"/>
      <c r="M72" s="231"/>
      <c r="N72" s="65"/>
      <c r="O72" s="151"/>
      <c r="P72" s="151">
        <f>H72</f>
        <v>530</v>
      </c>
      <c r="Q72" s="155">
        <f t="shared" ref="Q72:Q88" si="7">P72</f>
        <v>530</v>
      </c>
      <c r="R72" s="227" t="s">
        <v>2292</v>
      </c>
      <c r="S72" s="45" t="s">
        <v>3379</v>
      </c>
      <c r="T72" s="174" t="s">
        <v>3378</v>
      </c>
    </row>
    <row r="73" spans="1:20" s="7" customFormat="1" ht="27" customHeight="1" x14ac:dyDescent="0.25">
      <c r="A73" s="171">
        <v>28</v>
      </c>
      <c r="B73" s="174" t="s">
        <v>2894</v>
      </c>
      <c r="C73" s="174" t="s">
        <v>2892</v>
      </c>
      <c r="D73" s="174" t="s">
        <v>2893</v>
      </c>
      <c r="E73" s="1"/>
      <c r="F73" s="227">
        <v>530</v>
      </c>
      <c r="G73" s="227"/>
      <c r="H73" s="227">
        <v>531</v>
      </c>
      <c r="I73" s="65"/>
      <c r="J73" s="231"/>
      <c r="K73" s="231"/>
      <c r="L73" s="232"/>
      <c r="M73" s="231"/>
      <c r="N73" s="65"/>
      <c r="O73" s="151"/>
      <c r="P73" s="151">
        <v>530</v>
      </c>
      <c r="Q73" s="155">
        <f t="shared" si="7"/>
        <v>530</v>
      </c>
      <c r="R73" s="227" t="s">
        <v>2292</v>
      </c>
      <c r="S73" s="45" t="s">
        <v>3379</v>
      </c>
      <c r="T73" s="174" t="s">
        <v>3378</v>
      </c>
    </row>
    <row r="74" spans="1:20" s="7" customFormat="1" ht="27" customHeight="1" x14ac:dyDescent="0.25">
      <c r="A74" s="171">
        <v>29</v>
      </c>
      <c r="B74" s="174" t="s">
        <v>2895</v>
      </c>
      <c r="C74" s="174" t="s">
        <v>2896</v>
      </c>
      <c r="D74" s="174" t="s">
        <v>2897</v>
      </c>
      <c r="E74" s="1"/>
      <c r="F74" s="227">
        <v>1014</v>
      </c>
      <c r="G74" s="227"/>
      <c r="H74" s="227">
        <v>1014</v>
      </c>
      <c r="I74" s="65"/>
      <c r="J74" s="231"/>
      <c r="K74" s="231"/>
      <c r="L74" s="232"/>
      <c r="M74" s="231"/>
      <c r="N74" s="65"/>
      <c r="O74" s="151"/>
      <c r="P74" s="151">
        <f t="shared" ref="P74:P85" si="8">H74</f>
        <v>1014</v>
      </c>
      <c r="Q74" s="155">
        <f t="shared" si="7"/>
        <v>1014</v>
      </c>
      <c r="R74" s="227" t="s">
        <v>2292</v>
      </c>
      <c r="S74" s="45" t="s">
        <v>3379</v>
      </c>
      <c r="T74" s="174" t="s">
        <v>3378</v>
      </c>
    </row>
    <row r="75" spans="1:20" s="7" customFormat="1" ht="27" customHeight="1" x14ac:dyDescent="0.25">
      <c r="A75" s="171">
        <v>30</v>
      </c>
      <c r="B75" s="174" t="s">
        <v>2900</v>
      </c>
      <c r="C75" s="174" t="s">
        <v>2898</v>
      </c>
      <c r="D75" s="174" t="s">
        <v>2899</v>
      </c>
      <c r="E75" s="1"/>
      <c r="F75" s="227">
        <v>1014</v>
      </c>
      <c r="G75" s="227"/>
      <c r="H75" s="227">
        <v>1014</v>
      </c>
      <c r="I75" s="65"/>
      <c r="J75" s="231"/>
      <c r="K75" s="231"/>
      <c r="L75" s="232"/>
      <c r="M75" s="231"/>
      <c r="N75" s="65"/>
      <c r="O75" s="151"/>
      <c r="P75" s="151">
        <f t="shared" si="8"/>
        <v>1014</v>
      </c>
      <c r="Q75" s="155">
        <f t="shared" si="7"/>
        <v>1014</v>
      </c>
      <c r="R75" s="227" t="s">
        <v>2292</v>
      </c>
      <c r="S75" s="45" t="s">
        <v>3379</v>
      </c>
      <c r="T75" s="174" t="s">
        <v>3378</v>
      </c>
    </row>
    <row r="76" spans="1:20" s="7" customFormat="1" ht="27" customHeight="1" x14ac:dyDescent="0.25">
      <c r="A76" s="171">
        <v>31</v>
      </c>
      <c r="B76" s="174" t="s">
        <v>2901</v>
      </c>
      <c r="C76" s="174" t="s">
        <v>2902</v>
      </c>
      <c r="D76" s="174" t="s">
        <v>2903</v>
      </c>
      <c r="E76" s="1"/>
      <c r="F76" s="227">
        <v>1014</v>
      </c>
      <c r="G76" s="227"/>
      <c r="H76" s="227">
        <v>1014</v>
      </c>
      <c r="I76" s="65"/>
      <c r="J76" s="231"/>
      <c r="K76" s="231"/>
      <c r="L76" s="232"/>
      <c r="M76" s="231"/>
      <c r="N76" s="65"/>
      <c r="O76" s="151"/>
      <c r="P76" s="151">
        <f t="shared" si="8"/>
        <v>1014</v>
      </c>
      <c r="Q76" s="155">
        <f t="shared" si="7"/>
        <v>1014</v>
      </c>
      <c r="R76" s="227" t="s">
        <v>2292</v>
      </c>
      <c r="S76" s="45" t="s">
        <v>3379</v>
      </c>
      <c r="T76" s="174" t="s">
        <v>3378</v>
      </c>
    </row>
    <row r="77" spans="1:20" s="7" customFormat="1" ht="27" customHeight="1" x14ac:dyDescent="0.25">
      <c r="A77" s="171">
        <v>32</v>
      </c>
      <c r="B77" s="174" t="s">
        <v>2904</v>
      </c>
      <c r="C77" s="174" t="s">
        <v>2905</v>
      </c>
      <c r="D77" s="174" t="s">
        <v>2899</v>
      </c>
      <c r="E77" s="1"/>
      <c r="F77" s="227">
        <v>1014</v>
      </c>
      <c r="G77" s="227"/>
      <c r="H77" s="227">
        <v>1014</v>
      </c>
      <c r="I77" s="65"/>
      <c r="J77" s="231"/>
      <c r="K77" s="231"/>
      <c r="L77" s="232"/>
      <c r="M77" s="231"/>
      <c r="N77" s="65"/>
      <c r="O77" s="151"/>
      <c r="P77" s="151">
        <f t="shared" si="8"/>
        <v>1014</v>
      </c>
      <c r="Q77" s="155">
        <f t="shared" si="7"/>
        <v>1014</v>
      </c>
      <c r="R77" s="227" t="s">
        <v>2292</v>
      </c>
      <c r="S77" s="45" t="s">
        <v>3379</v>
      </c>
      <c r="T77" s="174" t="s">
        <v>3378</v>
      </c>
    </row>
    <row r="78" spans="1:20" s="7" customFormat="1" ht="27" customHeight="1" x14ac:dyDescent="0.25">
      <c r="A78" s="171">
        <v>33</v>
      </c>
      <c r="B78" s="174" t="s">
        <v>2906</v>
      </c>
      <c r="C78" s="174" t="s">
        <v>2899</v>
      </c>
      <c r="D78" s="174" t="s">
        <v>2899</v>
      </c>
      <c r="E78" s="1"/>
      <c r="F78" s="227">
        <v>1014</v>
      </c>
      <c r="G78" s="227"/>
      <c r="H78" s="227">
        <v>1014</v>
      </c>
      <c r="I78" s="65"/>
      <c r="J78" s="231"/>
      <c r="K78" s="231"/>
      <c r="L78" s="232"/>
      <c r="M78" s="231"/>
      <c r="N78" s="65"/>
      <c r="O78" s="151"/>
      <c r="P78" s="151">
        <f t="shared" si="8"/>
        <v>1014</v>
      </c>
      <c r="Q78" s="155">
        <f t="shared" si="7"/>
        <v>1014</v>
      </c>
      <c r="R78" s="227" t="s">
        <v>2292</v>
      </c>
      <c r="S78" s="45" t="s">
        <v>3379</v>
      </c>
      <c r="T78" s="174" t="s">
        <v>3378</v>
      </c>
    </row>
    <row r="79" spans="1:20" s="7" customFormat="1" ht="27" customHeight="1" x14ac:dyDescent="0.25">
      <c r="A79" s="171">
        <v>34</v>
      </c>
      <c r="B79" s="174" t="s">
        <v>2907</v>
      </c>
      <c r="C79" s="174" t="s">
        <v>2908</v>
      </c>
      <c r="D79" s="174" t="s">
        <v>2899</v>
      </c>
      <c r="E79" s="1"/>
      <c r="F79" s="227">
        <v>1014</v>
      </c>
      <c r="G79" s="227"/>
      <c r="H79" s="227">
        <v>1014</v>
      </c>
      <c r="I79" s="65"/>
      <c r="J79" s="231"/>
      <c r="K79" s="231"/>
      <c r="L79" s="232"/>
      <c r="M79" s="231"/>
      <c r="N79" s="65"/>
      <c r="O79" s="151"/>
      <c r="P79" s="151">
        <f t="shared" si="8"/>
        <v>1014</v>
      </c>
      <c r="Q79" s="155">
        <f t="shared" si="7"/>
        <v>1014</v>
      </c>
      <c r="R79" s="227" t="s">
        <v>2292</v>
      </c>
      <c r="S79" s="45" t="s">
        <v>3379</v>
      </c>
      <c r="T79" s="174" t="s">
        <v>3378</v>
      </c>
    </row>
    <row r="80" spans="1:20" s="7" customFormat="1" ht="27" customHeight="1" x14ac:dyDescent="0.25">
      <c r="A80" s="171">
        <v>35</v>
      </c>
      <c r="B80" s="174" t="s">
        <v>2909</v>
      </c>
      <c r="C80" s="174" t="s">
        <v>2910</v>
      </c>
      <c r="D80" s="174" t="s">
        <v>2910</v>
      </c>
      <c r="E80" s="1"/>
      <c r="F80" s="227">
        <v>1092</v>
      </c>
      <c r="G80" s="227"/>
      <c r="H80" s="227">
        <v>1092</v>
      </c>
      <c r="I80" s="65"/>
      <c r="J80" s="231"/>
      <c r="K80" s="231"/>
      <c r="L80" s="232"/>
      <c r="M80" s="231"/>
      <c r="N80" s="65"/>
      <c r="O80" s="151"/>
      <c r="P80" s="151">
        <f t="shared" si="8"/>
        <v>1092</v>
      </c>
      <c r="Q80" s="155">
        <f t="shared" si="7"/>
        <v>1092</v>
      </c>
      <c r="R80" s="227" t="s">
        <v>2292</v>
      </c>
      <c r="S80" s="45" t="s">
        <v>3379</v>
      </c>
      <c r="T80" s="174" t="s">
        <v>3378</v>
      </c>
    </row>
    <row r="81" spans="1:20" s="7" customFormat="1" ht="27" customHeight="1" x14ac:dyDescent="0.25">
      <c r="A81" s="171">
        <v>36</v>
      </c>
      <c r="B81" s="174" t="s">
        <v>2912</v>
      </c>
      <c r="C81" s="174" t="s">
        <v>2910</v>
      </c>
      <c r="D81" s="174" t="s">
        <v>2913</v>
      </c>
      <c r="E81" s="1"/>
      <c r="F81" s="227">
        <v>1092</v>
      </c>
      <c r="G81" s="227"/>
      <c r="H81" s="227">
        <v>1092</v>
      </c>
      <c r="I81" s="65"/>
      <c r="J81" s="231"/>
      <c r="K81" s="231"/>
      <c r="L81" s="232"/>
      <c r="M81" s="231"/>
      <c r="N81" s="65"/>
      <c r="O81" s="151"/>
      <c r="P81" s="151">
        <f t="shared" si="8"/>
        <v>1092</v>
      </c>
      <c r="Q81" s="155">
        <f t="shared" si="7"/>
        <v>1092</v>
      </c>
      <c r="R81" s="227" t="s">
        <v>2292</v>
      </c>
      <c r="S81" s="45" t="s">
        <v>3379</v>
      </c>
      <c r="T81" s="174" t="s">
        <v>3378</v>
      </c>
    </row>
    <row r="82" spans="1:20" s="7" customFormat="1" ht="27" customHeight="1" x14ac:dyDescent="0.25">
      <c r="A82" s="171">
        <v>37</v>
      </c>
      <c r="B82" s="174" t="s">
        <v>2914</v>
      </c>
      <c r="C82" s="174" t="s">
        <v>2910</v>
      </c>
      <c r="D82" s="174" t="s">
        <v>150</v>
      </c>
      <c r="E82" s="1"/>
      <c r="F82" s="227">
        <v>1092</v>
      </c>
      <c r="G82" s="227"/>
      <c r="H82" s="227">
        <v>1092</v>
      </c>
      <c r="I82" s="65"/>
      <c r="J82" s="231"/>
      <c r="K82" s="231"/>
      <c r="L82" s="232"/>
      <c r="M82" s="231"/>
      <c r="N82" s="65"/>
      <c r="O82" s="151"/>
      <c r="P82" s="151">
        <f t="shared" si="8"/>
        <v>1092</v>
      </c>
      <c r="Q82" s="155">
        <f t="shared" si="7"/>
        <v>1092</v>
      </c>
      <c r="R82" s="227" t="s">
        <v>2292</v>
      </c>
      <c r="S82" s="45" t="s">
        <v>3379</v>
      </c>
      <c r="T82" s="174" t="s">
        <v>3378</v>
      </c>
    </row>
    <row r="83" spans="1:20" s="7" customFormat="1" ht="27" customHeight="1" x14ac:dyDescent="0.25">
      <c r="A83" s="171">
        <v>38</v>
      </c>
      <c r="B83" s="174" t="s">
        <v>2915</v>
      </c>
      <c r="C83" s="174" t="s">
        <v>2910</v>
      </c>
      <c r="D83" s="174" t="s">
        <v>150</v>
      </c>
      <c r="E83" s="1"/>
      <c r="F83" s="227">
        <v>1092</v>
      </c>
      <c r="G83" s="227"/>
      <c r="H83" s="227">
        <v>1092</v>
      </c>
      <c r="I83" s="65"/>
      <c r="J83" s="231"/>
      <c r="K83" s="231"/>
      <c r="L83" s="232"/>
      <c r="M83" s="231"/>
      <c r="N83" s="65"/>
      <c r="O83" s="151"/>
      <c r="P83" s="151">
        <f t="shared" si="8"/>
        <v>1092</v>
      </c>
      <c r="Q83" s="155">
        <f t="shared" si="7"/>
        <v>1092</v>
      </c>
      <c r="R83" s="227" t="s">
        <v>2292</v>
      </c>
      <c r="S83" s="45" t="s">
        <v>3379</v>
      </c>
      <c r="T83" s="174" t="s">
        <v>3378</v>
      </c>
    </row>
    <row r="84" spans="1:20" s="7" customFormat="1" ht="27" customHeight="1" x14ac:dyDescent="0.25">
      <c r="A84" s="171">
        <v>39</v>
      </c>
      <c r="B84" s="174" t="s">
        <v>2916</v>
      </c>
      <c r="C84" s="174" t="s">
        <v>2917</v>
      </c>
      <c r="D84" s="174" t="s">
        <v>150</v>
      </c>
      <c r="E84" s="1"/>
      <c r="F84" s="227">
        <v>1092</v>
      </c>
      <c r="G84" s="227"/>
      <c r="H84" s="227">
        <v>1092</v>
      </c>
      <c r="I84" s="65"/>
      <c r="J84" s="231"/>
      <c r="K84" s="231"/>
      <c r="L84" s="232"/>
      <c r="M84" s="231"/>
      <c r="N84" s="65"/>
      <c r="O84" s="151"/>
      <c r="P84" s="151">
        <f t="shared" si="8"/>
        <v>1092</v>
      </c>
      <c r="Q84" s="155">
        <f t="shared" si="7"/>
        <v>1092</v>
      </c>
      <c r="R84" s="227" t="s">
        <v>2292</v>
      </c>
      <c r="S84" s="45" t="s">
        <v>3379</v>
      </c>
      <c r="T84" s="174" t="s">
        <v>3378</v>
      </c>
    </row>
    <row r="85" spans="1:20" s="7" customFormat="1" ht="27" customHeight="1" x14ac:dyDescent="0.25">
      <c r="A85" s="171">
        <v>40</v>
      </c>
      <c r="B85" s="174" t="s">
        <v>2919</v>
      </c>
      <c r="C85" s="174" t="s">
        <v>2918</v>
      </c>
      <c r="D85" s="174" t="s">
        <v>150</v>
      </c>
      <c r="E85" s="1"/>
      <c r="F85" s="227">
        <v>1092</v>
      </c>
      <c r="G85" s="227"/>
      <c r="H85" s="227">
        <v>1092</v>
      </c>
      <c r="I85" s="65"/>
      <c r="J85" s="231"/>
      <c r="K85" s="231"/>
      <c r="L85" s="232"/>
      <c r="M85" s="231"/>
      <c r="N85" s="65"/>
      <c r="O85" s="151"/>
      <c r="P85" s="151">
        <f t="shared" si="8"/>
        <v>1092</v>
      </c>
      <c r="Q85" s="155">
        <f t="shared" si="7"/>
        <v>1092</v>
      </c>
      <c r="R85" s="227" t="s">
        <v>2292</v>
      </c>
      <c r="S85" s="45" t="s">
        <v>3379</v>
      </c>
      <c r="T85" s="174" t="s">
        <v>3378</v>
      </c>
    </row>
    <row r="86" spans="1:20" s="7" customFormat="1" ht="27" customHeight="1" x14ac:dyDescent="0.25">
      <c r="A86" s="327">
        <v>41</v>
      </c>
      <c r="B86" s="327" t="s">
        <v>2920</v>
      </c>
      <c r="C86" s="174" t="s">
        <v>2921</v>
      </c>
      <c r="D86" s="174" t="s">
        <v>2910</v>
      </c>
      <c r="E86" s="1"/>
      <c r="F86" s="227"/>
      <c r="G86" s="227"/>
      <c r="H86" s="227"/>
      <c r="I86" s="65"/>
      <c r="J86" s="231"/>
      <c r="K86" s="231"/>
      <c r="L86" s="232"/>
      <c r="M86" s="231"/>
      <c r="N86" s="65"/>
      <c r="O86" s="151"/>
      <c r="P86" s="151"/>
      <c r="Q86" s="155">
        <f t="shared" si="7"/>
        <v>0</v>
      </c>
      <c r="R86" s="227" t="s">
        <v>2292</v>
      </c>
      <c r="S86" s="45" t="s">
        <v>3379</v>
      </c>
      <c r="T86" s="174" t="s">
        <v>3378</v>
      </c>
    </row>
    <row r="87" spans="1:20" s="7" customFormat="1" ht="27" customHeight="1" x14ac:dyDescent="0.25">
      <c r="A87" s="423"/>
      <c r="B87" s="423"/>
      <c r="D87" s="178" t="s">
        <v>2923</v>
      </c>
      <c r="E87" s="1"/>
      <c r="F87" s="227">
        <v>840</v>
      </c>
      <c r="G87" s="227"/>
      <c r="H87" s="227">
        <v>840</v>
      </c>
      <c r="I87" s="65"/>
      <c r="J87" s="231"/>
      <c r="K87" s="231"/>
      <c r="L87" s="232"/>
      <c r="M87" s="231"/>
      <c r="N87" s="65"/>
      <c r="O87" s="151"/>
      <c r="P87" s="151">
        <f>H87</f>
        <v>840</v>
      </c>
      <c r="Q87" s="155">
        <f t="shared" si="7"/>
        <v>840</v>
      </c>
      <c r="R87" s="227" t="s">
        <v>2292</v>
      </c>
      <c r="S87" s="45" t="s">
        <v>3379</v>
      </c>
      <c r="T87" s="174" t="s">
        <v>3378</v>
      </c>
    </row>
    <row r="88" spans="1:20" s="7" customFormat="1" ht="27" customHeight="1" x14ac:dyDescent="0.25">
      <c r="A88" s="328"/>
      <c r="B88" s="328"/>
      <c r="D88" s="178" t="s">
        <v>2922</v>
      </c>
      <c r="E88" s="1"/>
      <c r="F88" s="227">
        <v>650</v>
      </c>
      <c r="G88" s="227"/>
      <c r="H88" s="227">
        <v>650</v>
      </c>
      <c r="I88" s="65"/>
      <c r="J88" s="231"/>
      <c r="K88" s="231"/>
      <c r="L88" s="232"/>
      <c r="M88" s="231"/>
      <c r="N88" s="65"/>
      <c r="O88" s="151"/>
      <c r="P88" s="151">
        <f>H88</f>
        <v>650</v>
      </c>
      <c r="Q88" s="155">
        <f t="shared" si="7"/>
        <v>650</v>
      </c>
      <c r="R88" s="227" t="s">
        <v>2292</v>
      </c>
      <c r="S88" s="45" t="s">
        <v>3379</v>
      </c>
      <c r="T88" s="174" t="s">
        <v>3378</v>
      </c>
    </row>
    <row r="89" spans="1:20" s="7" customFormat="1" ht="27" customHeight="1" x14ac:dyDescent="0.25">
      <c r="A89" s="327">
        <v>42</v>
      </c>
      <c r="B89" s="327" t="s">
        <v>2924</v>
      </c>
      <c r="C89" s="174" t="s">
        <v>2921</v>
      </c>
      <c r="D89" s="174" t="s">
        <v>2911</v>
      </c>
      <c r="E89" s="1"/>
      <c r="F89" s="227"/>
      <c r="G89" s="227"/>
      <c r="H89" s="227"/>
      <c r="I89" s="65"/>
      <c r="J89" s="231"/>
      <c r="K89" s="231"/>
      <c r="L89" s="232"/>
      <c r="M89" s="231"/>
      <c r="N89" s="65"/>
      <c r="O89" s="151"/>
      <c r="P89" s="151"/>
      <c r="Q89" s="155"/>
      <c r="R89" s="227" t="s">
        <v>2292</v>
      </c>
      <c r="S89" s="45" t="s">
        <v>3379</v>
      </c>
      <c r="T89" s="174" t="s">
        <v>3378</v>
      </c>
    </row>
    <row r="90" spans="1:20" s="7" customFormat="1" ht="27" customHeight="1" x14ac:dyDescent="0.25">
      <c r="A90" s="423"/>
      <c r="B90" s="423"/>
      <c r="D90" s="178" t="s">
        <v>2923</v>
      </c>
      <c r="E90" s="1"/>
      <c r="F90" s="227">
        <v>840</v>
      </c>
      <c r="G90" s="227"/>
      <c r="H90" s="227">
        <v>840</v>
      </c>
      <c r="I90" s="65"/>
      <c r="J90" s="231"/>
      <c r="K90" s="231"/>
      <c r="L90" s="232"/>
      <c r="M90" s="231"/>
      <c r="N90" s="65"/>
      <c r="O90" s="151"/>
      <c r="P90" s="151">
        <f>H90</f>
        <v>840</v>
      </c>
      <c r="Q90" s="155">
        <f>P90</f>
        <v>840</v>
      </c>
      <c r="R90" s="227" t="s">
        <v>2292</v>
      </c>
      <c r="S90" s="45" t="s">
        <v>3379</v>
      </c>
      <c r="T90" s="174" t="s">
        <v>3378</v>
      </c>
    </row>
    <row r="91" spans="1:20" s="7" customFormat="1" ht="27" customHeight="1" x14ac:dyDescent="0.25">
      <c r="A91" s="328"/>
      <c r="B91" s="328"/>
      <c r="D91" s="178" t="s">
        <v>2922</v>
      </c>
      <c r="E91" s="1"/>
      <c r="F91" s="227">
        <v>650</v>
      </c>
      <c r="G91" s="227"/>
      <c r="H91" s="227">
        <v>650</v>
      </c>
      <c r="I91" s="65"/>
      <c r="J91" s="231"/>
      <c r="K91" s="231"/>
      <c r="L91" s="232"/>
      <c r="M91" s="231"/>
      <c r="N91" s="65"/>
      <c r="O91" s="151"/>
      <c r="P91" s="151">
        <f>H91</f>
        <v>650</v>
      </c>
      <c r="Q91" s="155">
        <f>P91</f>
        <v>650</v>
      </c>
      <c r="R91" s="227" t="s">
        <v>2292</v>
      </c>
      <c r="S91" s="45" t="s">
        <v>3379</v>
      </c>
      <c r="T91" s="174" t="s">
        <v>3378</v>
      </c>
    </row>
    <row r="92" spans="1:20" s="7" customFormat="1" ht="27" customHeight="1" x14ac:dyDescent="0.25">
      <c r="A92" s="327">
        <v>43</v>
      </c>
      <c r="B92" s="327" t="s">
        <v>2925</v>
      </c>
      <c r="C92" s="174" t="s">
        <v>2926</v>
      </c>
      <c r="D92" s="174" t="s">
        <v>2910</v>
      </c>
      <c r="E92" s="1"/>
      <c r="F92" s="227"/>
      <c r="G92" s="227"/>
      <c r="H92" s="227"/>
      <c r="I92" s="65"/>
      <c r="J92" s="231"/>
      <c r="K92" s="231"/>
      <c r="L92" s="232"/>
      <c r="M92" s="231"/>
      <c r="N92" s="65"/>
      <c r="O92" s="151"/>
      <c r="P92" s="151"/>
      <c r="Q92" s="155"/>
      <c r="R92" s="227" t="s">
        <v>2292</v>
      </c>
      <c r="S92" s="45" t="s">
        <v>3379</v>
      </c>
      <c r="T92" s="174" t="s">
        <v>3378</v>
      </c>
    </row>
    <row r="93" spans="1:20" s="7" customFormat="1" ht="27" customHeight="1" x14ac:dyDescent="0.25">
      <c r="A93" s="423"/>
      <c r="B93" s="423"/>
      <c r="D93" s="178" t="s">
        <v>2923</v>
      </c>
      <c r="E93" s="1"/>
      <c r="F93" s="227">
        <v>840</v>
      </c>
      <c r="G93" s="227"/>
      <c r="H93" s="227">
        <v>840</v>
      </c>
      <c r="I93" s="65"/>
      <c r="J93" s="231"/>
      <c r="K93" s="231"/>
      <c r="L93" s="232"/>
      <c r="M93" s="231"/>
      <c r="N93" s="65"/>
      <c r="O93" s="151"/>
      <c r="P93" s="151">
        <f>H93</f>
        <v>840</v>
      </c>
      <c r="Q93" s="155">
        <f t="shared" ref="Q93:Q103" si="9">P93</f>
        <v>840</v>
      </c>
      <c r="R93" s="227" t="s">
        <v>2292</v>
      </c>
      <c r="S93" s="45" t="s">
        <v>3379</v>
      </c>
      <c r="T93" s="174" t="s">
        <v>3378</v>
      </c>
    </row>
    <row r="94" spans="1:20" s="7" customFormat="1" ht="27" customHeight="1" x14ac:dyDescent="0.25">
      <c r="A94" s="328"/>
      <c r="B94" s="328"/>
      <c r="D94" s="178" t="s">
        <v>2922</v>
      </c>
      <c r="E94" s="1"/>
      <c r="F94" s="227">
        <v>650</v>
      </c>
      <c r="G94" s="227"/>
      <c r="H94" s="227">
        <v>650</v>
      </c>
      <c r="I94" s="65"/>
      <c r="J94" s="231"/>
      <c r="K94" s="231"/>
      <c r="L94" s="232"/>
      <c r="M94" s="231"/>
      <c r="N94" s="65"/>
      <c r="O94" s="151"/>
      <c r="P94" s="151">
        <f>H94</f>
        <v>650</v>
      </c>
      <c r="Q94" s="155">
        <f t="shared" si="9"/>
        <v>650</v>
      </c>
      <c r="R94" s="227" t="s">
        <v>2292</v>
      </c>
      <c r="S94" s="45" t="s">
        <v>3379</v>
      </c>
      <c r="T94" s="174" t="s">
        <v>3378</v>
      </c>
    </row>
    <row r="95" spans="1:20" s="7" customFormat="1" ht="27" customHeight="1" x14ac:dyDescent="0.25">
      <c r="A95" s="171">
        <v>44</v>
      </c>
      <c r="B95" s="174" t="s">
        <v>2927</v>
      </c>
      <c r="C95" s="174" t="s">
        <v>2928</v>
      </c>
      <c r="D95" s="174" t="s">
        <v>2929</v>
      </c>
      <c r="E95" s="1"/>
      <c r="F95" s="227">
        <v>840</v>
      </c>
      <c r="G95" s="227"/>
      <c r="H95" s="227">
        <v>840</v>
      </c>
      <c r="I95" s="65"/>
      <c r="J95" s="231"/>
      <c r="K95" s="231"/>
      <c r="L95" s="232"/>
      <c r="M95" s="231"/>
      <c r="N95" s="65"/>
      <c r="O95" s="151"/>
      <c r="P95" s="151">
        <v>840</v>
      </c>
      <c r="Q95" s="155">
        <f t="shared" si="9"/>
        <v>840</v>
      </c>
      <c r="R95" s="227" t="s">
        <v>2292</v>
      </c>
      <c r="S95" s="45" t="s">
        <v>3379</v>
      </c>
      <c r="T95" s="174" t="s">
        <v>3378</v>
      </c>
    </row>
    <row r="96" spans="1:20" s="7" customFormat="1" ht="27" customHeight="1" x14ac:dyDescent="0.25">
      <c r="A96" s="171">
        <v>45</v>
      </c>
      <c r="B96" s="174" t="s">
        <v>2930</v>
      </c>
      <c r="C96" s="174" t="s">
        <v>2931</v>
      </c>
      <c r="D96" s="174" t="s">
        <v>24</v>
      </c>
      <c r="E96" s="1"/>
      <c r="F96" s="227">
        <v>840</v>
      </c>
      <c r="G96" s="227"/>
      <c r="H96" s="227">
        <v>840</v>
      </c>
      <c r="I96" s="65"/>
      <c r="J96" s="231"/>
      <c r="K96" s="231"/>
      <c r="L96" s="232"/>
      <c r="M96" s="231"/>
      <c r="N96" s="65"/>
      <c r="O96" s="151"/>
      <c r="P96" s="151">
        <v>840</v>
      </c>
      <c r="Q96" s="155">
        <f t="shared" si="9"/>
        <v>840</v>
      </c>
      <c r="R96" s="227" t="s">
        <v>2292</v>
      </c>
      <c r="S96" s="45" t="s">
        <v>3379</v>
      </c>
      <c r="T96" s="174" t="s">
        <v>3378</v>
      </c>
    </row>
    <row r="97" spans="1:20" s="7" customFormat="1" ht="27" customHeight="1" x14ac:dyDescent="0.25">
      <c r="A97" s="171">
        <v>46</v>
      </c>
      <c r="B97" s="174" t="s">
        <v>2932</v>
      </c>
      <c r="C97" s="174" t="s">
        <v>2899</v>
      </c>
      <c r="D97" s="174" t="s">
        <v>2905</v>
      </c>
      <c r="E97" s="1"/>
      <c r="F97" s="227">
        <v>840</v>
      </c>
      <c r="G97" s="227"/>
      <c r="H97" s="227">
        <v>840</v>
      </c>
      <c r="I97" s="65"/>
      <c r="J97" s="231"/>
      <c r="K97" s="231"/>
      <c r="L97" s="232"/>
      <c r="M97" s="231"/>
      <c r="N97" s="65"/>
      <c r="O97" s="151"/>
      <c r="P97" s="151">
        <v>840</v>
      </c>
      <c r="Q97" s="155">
        <f t="shared" si="9"/>
        <v>840</v>
      </c>
      <c r="R97" s="227" t="s">
        <v>2292</v>
      </c>
      <c r="S97" s="45" t="s">
        <v>3379</v>
      </c>
      <c r="T97" s="174" t="s">
        <v>3378</v>
      </c>
    </row>
    <row r="98" spans="1:20" s="7" customFormat="1" ht="27" customHeight="1" x14ac:dyDescent="0.25">
      <c r="A98" s="171">
        <v>47</v>
      </c>
      <c r="B98" s="174" t="s">
        <v>2933</v>
      </c>
      <c r="C98" s="174" t="s">
        <v>2899</v>
      </c>
      <c r="D98" s="174" t="s">
        <v>2934</v>
      </c>
      <c r="E98" s="1"/>
      <c r="F98" s="227">
        <v>840</v>
      </c>
      <c r="G98" s="227"/>
      <c r="H98" s="227">
        <v>840</v>
      </c>
      <c r="I98" s="65"/>
      <c r="J98" s="231"/>
      <c r="K98" s="231"/>
      <c r="L98" s="232"/>
      <c r="M98" s="231"/>
      <c r="N98" s="65"/>
      <c r="O98" s="151"/>
      <c r="P98" s="151">
        <v>840</v>
      </c>
      <c r="Q98" s="155">
        <f t="shared" si="9"/>
        <v>840</v>
      </c>
      <c r="R98" s="227" t="s">
        <v>2292</v>
      </c>
      <c r="S98" s="45" t="s">
        <v>3379</v>
      </c>
      <c r="T98" s="174" t="s">
        <v>3378</v>
      </c>
    </row>
    <row r="99" spans="1:20" s="7" customFormat="1" ht="27" customHeight="1" x14ac:dyDescent="0.25">
      <c r="A99" s="327">
        <v>48</v>
      </c>
      <c r="B99" s="327" t="s">
        <v>2935</v>
      </c>
      <c r="C99" s="174" t="s">
        <v>2911</v>
      </c>
      <c r="D99" s="174" t="s">
        <v>2934</v>
      </c>
      <c r="E99" s="1"/>
      <c r="F99" s="227">
        <v>1092</v>
      </c>
      <c r="G99" s="227"/>
      <c r="H99" s="227">
        <v>1092</v>
      </c>
      <c r="I99" s="65"/>
      <c r="J99" s="231"/>
      <c r="K99" s="231"/>
      <c r="L99" s="232"/>
      <c r="M99" s="231"/>
      <c r="N99" s="65"/>
      <c r="O99" s="151"/>
      <c r="P99" s="151">
        <f>H99</f>
        <v>1092</v>
      </c>
      <c r="Q99" s="155">
        <f t="shared" si="9"/>
        <v>1092</v>
      </c>
      <c r="R99" s="227" t="s">
        <v>2292</v>
      </c>
      <c r="S99" s="45" t="s">
        <v>3379</v>
      </c>
      <c r="T99" s="174" t="s">
        <v>3378</v>
      </c>
    </row>
    <row r="100" spans="1:20" s="7" customFormat="1" ht="27" customHeight="1" x14ac:dyDescent="0.25">
      <c r="A100" s="423"/>
      <c r="B100" s="423"/>
      <c r="C100" s="174" t="s">
        <v>2911</v>
      </c>
      <c r="D100" s="174" t="s">
        <v>2936</v>
      </c>
      <c r="E100" s="1"/>
      <c r="F100" s="227">
        <v>540</v>
      </c>
      <c r="G100" s="227"/>
      <c r="H100" s="227">
        <v>540</v>
      </c>
      <c r="I100" s="65"/>
      <c r="J100" s="231"/>
      <c r="K100" s="231"/>
      <c r="L100" s="232"/>
      <c r="M100" s="231"/>
      <c r="N100" s="65"/>
      <c r="O100" s="151"/>
      <c r="P100" s="151">
        <f t="shared" ref="P100:P103" si="10">H100</f>
        <v>540</v>
      </c>
      <c r="Q100" s="155">
        <f t="shared" si="9"/>
        <v>540</v>
      </c>
      <c r="R100" s="227" t="s">
        <v>2292</v>
      </c>
      <c r="S100" s="45" t="s">
        <v>3379</v>
      </c>
      <c r="T100" s="174" t="s">
        <v>3378</v>
      </c>
    </row>
    <row r="101" spans="1:20" s="7" customFormat="1" ht="27" customHeight="1" x14ac:dyDescent="0.25">
      <c r="A101" s="328"/>
      <c r="B101" s="328"/>
      <c r="C101" s="174" t="s">
        <v>2936</v>
      </c>
      <c r="D101" s="174" t="s">
        <v>2934</v>
      </c>
      <c r="E101" s="1"/>
      <c r="F101" s="227">
        <v>1092</v>
      </c>
      <c r="G101" s="227"/>
      <c r="H101" s="227">
        <v>1092</v>
      </c>
      <c r="I101" s="65"/>
      <c r="J101" s="231"/>
      <c r="K101" s="231"/>
      <c r="L101" s="232"/>
      <c r="M101" s="231"/>
      <c r="N101" s="65"/>
      <c r="O101" s="151"/>
      <c r="P101" s="151">
        <f t="shared" si="10"/>
        <v>1092</v>
      </c>
      <c r="Q101" s="155">
        <f t="shared" si="9"/>
        <v>1092</v>
      </c>
      <c r="R101" s="227" t="s">
        <v>2292</v>
      </c>
      <c r="S101" s="45" t="s">
        <v>3379</v>
      </c>
      <c r="T101" s="174" t="s">
        <v>3378</v>
      </c>
    </row>
    <row r="102" spans="1:20" s="7" customFormat="1" ht="27" customHeight="1" x14ac:dyDescent="0.25">
      <c r="A102" s="171">
        <v>49</v>
      </c>
      <c r="B102" s="174" t="s">
        <v>705</v>
      </c>
      <c r="C102" s="174" t="s">
        <v>2926</v>
      </c>
      <c r="D102" s="174" t="s">
        <v>24</v>
      </c>
      <c r="E102" s="1"/>
      <c r="F102" s="227">
        <v>840</v>
      </c>
      <c r="G102" s="227"/>
      <c r="H102" s="227">
        <v>840</v>
      </c>
      <c r="I102" s="65"/>
      <c r="J102" s="231"/>
      <c r="K102" s="231"/>
      <c r="L102" s="232"/>
      <c r="M102" s="231"/>
      <c r="N102" s="65"/>
      <c r="O102" s="151"/>
      <c r="P102" s="151">
        <f t="shared" si="10"/>
        <v>840</v>
      </c>
      <c r="Q102" s="155">
        <f t="shared" si="9"/>
        <v>840</v>
      </c>
      <c r="R102" s="227" t="s">
        <v>2292</v>
      </c>
      <c r="S102" s="45" t="s">
        <v>3379</v>
      </c>
      <c r="T102" s="174" t="s">
        <v>3378</v>
      </c>
    </row>
    <row r="103" spans="1:20" s="7" customFormat="1" ht="27" customHeight="1" x14ac:dyDescent="0.25">
      <c r="A103" s="171">
        <v>50</v>
      </c>
      <c r="B103" s="174" t="s">
        <v>2937</v>
      </c>
      <c r="C103" s="174" t="s">
        <v>174</v>
      </c>
      <c r="D103" s="174" t="s">
        <v>16</v>
      </c>
      <c r="E103" s="1"/>
      <c r="F103" s="227">
        <v>2800</v>
      </c>
      <c r="G103" s="227"/>
      <c r="H103" s="227">
        <v>2800</v>
      </c>
      <c r="I103" s="65"/>
      <c r="J103" s="231"/>
      <c r="K103" s="231"/>
      <c r="L103" s="232"/>
      <c r="M103" s="231"/>
      <c r="N103" s="65"/>
      <c r="O103" s="151"/>
      <c r="P103" s="151">
        <f t="shared" si="10"/>
        <v>2800</v>
      </c>
      <c r="Q103" s="155">
        <f t="shared" si="9"/>
        <v>2800</v>
      </c>
      <c r="R103" s="227" t="s">
        <v>2292</v>
      </c>
      <c r="S103" s="45" t="s">
        <v>3379</v>
      </c>
      <c r="T103" s="174" t="s">
        <v>3378</v>
      </c>
    </row>
    <row r="104" spans="1:20" s="7" customFormat="1" ht="22.5" customHeight="1" x14ac:dyDescent="0.25">
      <c r="A104" s="22" t="s">
        <v>57</v>
      </c>
      <c r="B104" s="466" t="s">
        <v>58</v>
      </c>
      <c r="C104" s="466"/>
      <c r="D104" s="191"/>
      <c r="E104" s="52"/>
      <c r="F104" s="45"/>
      <c r="G104" s="235"/>
      <c r="H104" s="227"/>
      <c r="I104" s="236"/>
      <c r="J104" s="231"/>
      <c r="K104" s="231"/>
      <c r="L104" s="232"/>
      <c r="M104" s="231"/>
      <c r="N104" s="236"/>
      <c r="O104" s="151"/>
      <c r="P104" s="151"/>
      <c r="Q104" s="155"/>
      <c r="R104" s="227"/>
      <c r="S104" s="45"/>
      <c r="T104" s="174"/>
    </row>
    <row r="105" spans="1:20" s="7" customFormat="1" ht="23.25" customHeight="1" x14ac:dyDescent="0.25">
      <c r="A105" s="427">
        <v>1</v>
      </c>
      <c r="B105" s="429" t="s">
        <v>8</v>
      </c>
      <c r="C105" s="175" t="s">
        <v>2302</v>
      </c>
      <c r="D105" s="175" t="s">
        <v>59</v>
      </c>
      <c r="E105" s="53">
        <v>1200</v>
      </c>
      <c r="F105" s="45">
        <f t="shared" ref="F105:F111" si="11">E105*1.2</f>
        <v>1440</v>
      </c>
      <c r="G105" s="237">
        <v>3000</v>
      </c>
      <c r="H105" s="227"/>
      <c r="I105" s="65">
        <v>1.2</v>
      </c>
      <c r="J105" s="238">
        <v>4500</v>
      </c>
      <c r="K105" s="231"/>
      <c r="L105" s="232"/>
      <c r="M105" s="231"/>
      <c r="N105" s="65">
        <v>1.2</v>
      </c>
      <c r="O105" s="151">
        <f t="shared" ref="O105:O111" si="12">F105*N105</f>
        <v>1728</v>
      </c>
      <c r="P105" s="151">
        <v>1728</v>
      </c>
      <c r="Q105" s="155">
        <f t="shared" ref="Q105:R111" si="13">P105</f>
        <v>1728</v>
      </c>
      <c r="R105" s="227">
        <f t="shared" si="13"/>
        <v>1728</v>
      </c>
      <c r="S105" s="45" t="s">
        <v>3341</v>
      </c>
      <c r="T105" s="174"/>
    </row>
    <row r="106" spans="1:20" s="7" customFormat="1" ht="18.75" customHeight="1" x14ac:dyDescent="0.25">
      <c r="A106" s="427"/>
      <c r="B106" s="429"/>
      <c r="C106" s="175" t="s">
        <v>59</v>
      </c>
      <c r="D106" s="175" t="s">
        <v>60</v>
      </c>
      <c r="E106" s="53">
        <v>1500</v>
      </c>
      <c r="F106" s="45">
        <f t="shared" si="11"/>
        <v>1800</v>
      </c>
      <c r="G106" s="237">
        <v>3150</v>
      </c>
      <c r="H106" s="227"/>
      <c r="I106" s="65">
        <v>1.2</v>
      </c>
      <c r="J106" s="238">
        <v>5000</v>
      </c>
      <c r="K106" s="231"/>
      <c r="L106" s="232"/>
      <c r="M106" s="231"/>
      <c r="N106" s="65">
        <v>1.2</v>
      </c>
      <c r="O106" s="151">
        <f t="shared" si="12"/>
        <v>2160</v>
      </c>
      <c r="P106" s="151">
        <v>2160</v>
      </c>
      <c r="Q106" s="155">
        <f t="shared" si="13"/>
        <v>2160</v>
      </c>
      <c r="R106" s="227">
        <f t="shared" si="13"/>
        <v>2160</v>
      </c>
      <c r="S106" s="45" t="s">
        <v>3341</v>
      </c>
      <c r="T106" s="174"/>
    </row>
    <row r="107" spans="1:20" s="7" customFormat="1" ht="21" customHeight="1" x14ac:dyDescent="0.25">
      <c r="A107" s="427"/>
      <c r="B107" s="429"/>
      <c r="C107" s="175" t="s">
        <v>60</v>
      </c>
      <c r="D107" s="175" t="s">
        <v>243</v>
      </c>
      <c r="E107" s="53">
        <v>1800</v>
      </c>
      <c r="F107" s="45">
        <f t="shared" si="11"/>
        <v>2160</v>
      </c>
      <c r="G107" s="237">
        <v>3060</v>
      </c>
      <c r="H107" s="227"/>
      <c r="I107" s="65">
        <v>1.2</v>
      </c>
      <c r="J107" s="238">
        <v>4600</v>
      </c>
      <c r="K107" s="231"/>
      <c r="L107" s="232"/>
      <c r="M107" s="231"/>
      <c r="N107" s="65">
        <v>1.2</v>
      </c>
      <c r="O107" s="151">
        <f t="shared" si="12"/>
        <v>2592</v>
      </c>
      <c r="P107" s="151">
        <v>2592</v>
      </c>
      <c r="Q107" s="155">
        <f t="shared" si="13"/>
        <v>2592</v>
      </c>
      <c r="R107" s="227">
        <f t="shared" si="13"/>
        <v>2592</v>
      </c>
      <c r="S107" s="45" t="s">
        <v>3341</v>
      </c>
      <c r="T107" s="174"/>
    </row>
    <row r="108" spans="1:20" s="7" customFormat="1" ht="20.25" customHeight="1" x14ac:dyDescent="0.25">
      <c r="A108" s="427"/>
      <c r="B108" s="429"/>
      <c r="C108" s="175" t="s">
        <v>243</v>
      </c>
      <c r="D108" s="175" t="s">
        <v>61</v>
      </c>
      <c r="E108" s="53">
        <v>2300</v>
      </c>
      <c r="F108" s="45">
        <f t="shared" si="11"/>
        <v>2760</v>
      </c>
      <c r="G108" s="237">
        <v>3450</v>
      </c>
      <c r="H108" s="227"/>
      <c r="I108" s="65">
        <v>1.2</v>
      </c>
      <c r="J108" s="238">
        <v>5700</v>
      </c>
      <c r="K108" s="231"/>
      <c r="L108" s="232"/>
      <c r="M108" s="231"/>
      <c r="N108" s="65">
        <v>1.2</v>
      </c>
      <c r="O108" s="151">
        <f t="shared" si="12"/>
        <v>3312</v>
      </c>
      <c r="P108" s="151">
        <v>3312</v>
      </c>
      <c r="Q108" s="155">
        <f t="shared" si="13"/>
        <v>3312</v>
      </c>
      <c r="R108" s="227">
        <f t="shared" si="13"/>
        <v>3312</v>
      </c>
      <c r="S108" s="45" t="s">
        <v>3341</v>
      </c>
      <c r="T108" s="174"/>
    </row>
    <row r="109" spans="1:20" s="7" customFormat="1" ht="21" customHeight="1" x14ac:dyDescent="0.25">
      <c r="A109" s="427"/>
      <c r="B109" s="429"/>
      <c r="C109" s="175" t="s">
        <v>61</v>
      </c>
      <c r="D109" s="175" t="s">
        <v>304</v>
      </c>
      <c r="E109" s="53">
        <v>2400</v>
      </c>
      <c r="F109" s="45">
        <f t="shared" si="11"/>
        <v>2880</v>
      </c>
      <c r="G109" s="237">
        <v>3360</v>
      </c>
      <c r="H109" s="227"/>
      <c r="I109" s="65">
        <v>1.2</v>
      </c>
      <c r="J109" s="238">
        <v>5600</v>
      </c>
      <c r="K109" s="231"/>
      <c r="L109" s="232"/>
      <c r="M109" s="231"/>
      <c r="N109" s="65">
        <v>1.2</v>
      </c>
      <c r="O109" s="151">
        <f t="shared" si="12"/>
        <v>3456</v>
      </c>
      <c r="P109" s="151">
        <v>3456</v>
      </c>
      <c r="Q109" s="155">
        <f t="shared" si="13"/>
        <v>3456</v>
      </c>
      <c r="R109" s="227">
        <f t="shared" si="13"/>
        <v>3456</v>
      </c>
      <c r="S109" s="45" t="s">
        <v>3341</v>
      </c>
      <c r="T109" s="174"/>
    </row>
    <row r="110" spans="1:20" s="7" customFormat="1" ht="21" customHeight="1" x14ac:dyDescent="0.25">
      <c r="A110" s="427"/>
      <c r="B110" s="429"/>
      <c r="C110" s="175" t="s">
        <v>304</v>
      </c>
      <c r="D110" s="175" t="s">
        <v>2753</v>
      </c>
      <c r="E110" s="53">
        <v>1400</v>
      </c>
      <c r="F110" s="45">
        <f t="shared" si="11"/>
        <v>1680</v>
      </c>
      <c r="G110" s="237">
        <v>3080.0000000000005</v>
      </c>
      <c r="H110" s="227"/>
      <c r="I110" s="65">
        <v>1.2</v>
      </c>
      <c r="J110" s="238">
        <v>4600</v>
      </c>
      <c r="K110" s="231"/>
      <c r="L110" s="232"/>
      <c r="M110" s="231"/>
      <c r="N110" s="65">
        <v>1.2</v>
      </c>
      <c r="O110" s="151">
        <f t="shared" si="12"/>
        <v>2016</v>
      </c>
      <c r="P110" s="151">
        <v>2016</v>
      </c>
      <c r="Q110" s="155">
        <f t="shared" si="13"/>
        <v>2016</v>
      </c>
      <c r="R110" s="227">
        <f t="shared" si="13"/>
        <v>2016</v>
      </c>
      <c r="S110" s="45" t="s">
        <v>3341</v>
      </c>
      <c r="T110" s="174"/>
    </row>
    <row r="111" spans="1:20" s="7" customFormat="1" ht="21.75" customHeight="1" x14ac:dyDescent="0.25">
      <c r="A111" s="173">
        <v>2</v>
      </c>
      <c r="B111" s="175" t="s">
        <v>9</v>
      </c>
      <c r="C111" s="175" t="s">
        <v>2753</v>
      </c>
      <c r="D111" s="175" t="s">
        <v>2307</v>
      </c>
      <c r="E111" s="53">
        <v>1500</v>
      </c>
      <c r="F111" s="45">
        <f t="shared" si="11"/>
        <v>1800</v>
      </c>
      <c r="G111" s="237">
        <v>3150</v>
      </c>
      <c r="H111" s="227"/>
      <c r="I111" s="65">
        <v>1.2</v>
      </c>
      <c r="J111" s="238">
        <v>4700</v>
      </c>
      <c r="K111" s="231"/>
      <c r="L111" s="232"/>
      <c r="M111" s="231"/>
      <c r="N111" s="65">
        <v>1.2</v>
      </c>
      <c r="O111" s="151">
        <f t="shared" si="12"/>
        <v>2160</v>
      </c>
      <c r="P111" s="151">
        <v>2160</v>
      </c>
      <c r="Q111" s="155">
        <f t="shared" si="13"/>
        <v>2160</v>
      </c>
      <c r="R111" s="227">
        <f t="shared" si="13"/>
        <v>2160</v>
      </c>
      <c r="S111" s="45" t="s">
        <v>3341</v>
      </c>
      <c r="T111" s="174"/>
    </row>
    <row r="112" spans="1:20" s="7" customFormat="1" ht="22.5" customHeight="1" x14ac:dyDescent="0.25">
      <c r="A112" s="427">
        <v>3</v>
      </c>
      <c r="B112" s="429" t="s">
        <v>2733</v>
      </c>
      <c r="C112" s="175" t="s">
        <v>62</v>
      </c>
      <c r="D112" s="175" t="s">
        <v>63</v>
      </c>
      <c r="E112" s="54"/>
      <c r="F112" s="45"/>
      <c r="G112" s="237"/>
      <c r="H112" s="227"/>
      <c r="I112" s="65"/>
      <c r="J112" s="238"/>
      <c r="K112" s="231"/>
      <c r="L112" s="232"/>
      <c r="M112" s="231"/>
      <c r="N112" s="65"/>
      <c r="O112" s="151"/>
      <c r="P112" s="151"/>
      <c r="Q112" s="155"/>
      <c r="R112" s="227"/>
      <c r="S112" s="45"/>
      <c r="T112" s="174"/>
    </row>
    <row r="113" spans="1:20" s="7" customFormat="1" x14ac:dyDescent="0.25">
      <c r="A113" s="427"/>
      <c r="B113" s="429"/>
      <c r="C113" s="174"/>
      <c r="D113" s="174" t="s">
        <v>37</v>
      </c>
      <c r="E113" s="54">
        <v>900</v>
      </c>
      <c r="F113" s="45">
        <f>E113*1.2</f>
        <v>1080</v>
      </c>
      <c r="G113" s="237">
        <v>2520</v>
      </c>
      <c r="H113" s="227">
        <f>G113*1.2</f>
        <v>3024</v>
      </c>
      <c r="I113" s="65">
        <v>1.45</v>
      </c>
      <c r="J113" s="238">
        <v>3000</v>
      </c>
      <c r="K113" s="231">
        <v>3120</v>
      </c>
      <c r="L113" s="232">
        <v>3900</v>
      </c>
      <c r="M113" s="231">
        <v>4680</v>
      </c>
      <c r="N113" s="65">
        <v>1.45</v>
      </c>
      <c r="O113" s="151">
        <f>F113*N113</f>
        <v>1566</v>
      </c>
      <c r="P113" s="151">
        <v>3900</v>
      </c>
      <c r="Q113" s="155">
        <f>P113*0.6</f>
        <v>2340</v>
      </c>
      <c r="R113" s="227">
        <f>Q113</f>
        <v>2340</v>
      </c>
      <c r="S113" s="45" t="s">
        <v>3341</v>
      </c>
      <c r="T113" s="174"/>
    </row>
    <row r="114" spans="1:20" s="7" customFormat="1" x14ac:dyDescent="0.25">
      <c r="A114" s="427"/>
      <c r="B114" s="429"/>
      <c r="C114" s="174"/>
      <c r="D114" s="174" t="s">
        <v>38</v>
      </c>
      <c r="E114" s="54"/>
      <c r="F114" s="103">
        <v>900</v>
      </c>
      <c r="G114" s="237">
        <v>2520</v>
      </c>
      <c r="H114" s="227">
        <f>G114*1.2</f>
        <v>3024</v>
      </c>
      <c r="I114" s="65">
        <v>1.4</v>
      </c>
      <c r="J114" s="238">
        <v>3000</v>
      </c>
      <c r="K114" s="231">
        <v>3120</v>
      </c>
      <c r="L114" s="232">
        <v>3900</v>
      </c>
      <c r="M114" s="231">
        <v>4680</v>
      </c>
      <c r="N114" s="65">
        <v>1.4</v>
      </c>
      <c r="O114" s="151">
        <f>F114*N114</f>
        <v>1260</v>
      </c>
      <c r="P114" s="151">
        <v>3900</v>
      </c>
      <c r="Q114" s="155">
        <f>P114*0.6</f>
        <v>2340</v>
      </c>
      <c r="R114" s="227">
        <f>Q114</f>
        <v>2340</v>
      </c>
      <c r="S114" s="45" t="s">
        <v>3341</v>
      </c>
      <c r="T114" s="174"/>
    </row>
    <row r="115" spans="1:20" s="7" customFormat="1" ht="21.75" customHeight="1" x14ac:dyDescent="0.25">
      <c r="A115" s="427"/>
      <c r="B115" s="429"/>
      <c r="C115" s="175" t="s">
        <v>63</v>
      </c>
      <c r="D115" s="175" t="s">
        <v>21</v>
      </c>
      <c r="E115" s="54"/>
      <c r="F115" s="45"/>
      <c r="G115" s="237"/>
      <c r="H115" s="227"/>
      <c r="I115" s="65"/>
      <c r="J115" s="238"/>
      <c r="K115" s="231"/>
      <c r="L115" s="232"/>
      <c r="M115" s="231"/>
      <c r="N115" s="65"/>
      <c r="O115" s="151"/>
      <c r="P115" s="151"/>
      <c r="Q115" s="155"/>
      <c r="R115" s="227"/>
      <c r="S115" s="45"/>
      <c r="T115" s="174"/>
    </row>
    <row r="116" spans="1:20" s="7" customFormat="1" x14ac:dyDescent="0.25">
      <c r="A116" s="427"/>
      <c r="B116" s="429"/>
      <c r="C116" s="174"/>
      <c r="D116" s="174" t="s">
        <v>37</v>
      </c>
      <c r="E116" s="54">
        <v>600</v>
      </c>
      <c r="F116" s="45">
        <f>E116*1.2</f>
        <v>720</v>
      </c>
      <c r="G116" s="237">
        <v>2100</v>
      </c>
      <c r="H116" s="227"/>
      <c r="I116" s="65">
        <v>1.2</v>
      </c>
      <c r="J116" s="238">
        <v>2500</v>
      </c>
      <c r="K116" s="231"/>
      <c r="L116" s="232"/>
      <c r="M116" s="231"/>
      <c r="N116" s="65">
        <v>1.2</v>
      </c>
      <c r="O116" s="151">
        <f t="shared" ref="O116:O125" si="14">F116*N116</f>
        <v>864</v>
      </c>
      <c r="P116" s="151">
        <f>P113-F113+F116</f>
        <v>3540</v>
      </c>
      <c r="Q116" s="155">
        <f>P116*0.6</f>
        <v>2124</v>
      </c>
      <c r="R116" s="227">
        <f t="shared" ref="R116:R125" si="15">Q116</f>
        <v>2124</v>
      </c>
      <c r="S116" s="45" t="s">
        <v>3341</v>
      </c>
      <c r="T116" s="174"/>
    </row>
    <row r="117" spans="1:20" s="7" customFormat="1" x14ac:dyDescent="0.25">
      <c r="A117" s="427"/>
      <c r="B117" s="429"/>
      <c r="C117" s="174"/>
      <c r="D117" s="174" t="s">
        <v>38</v>
      </c>
      <c r="E117" s="54"/>
      <c r="F117" s="103">
        <v>600</v>
      </c>
      <c r="G117" s="237">
        <v>2100</v>
      </c>
      <c r="H117" s="227"/>
      <c r="I117" s="65">
        <v>1.2</v>
      </c>
      <c r="J117" s="238">
        <v>2500</v>
      </c>
      <c r="K117" s="231"/>
      <c r="L117" s="232"/>
      <c r="M117" s="231"/>
      <c r="N117" s="65">
        <v>1.2</v>
      </c>
      <c r="O117" s="151">
        <f t="shared" si="14"/>
        <v>720</v>
      </c>
      <c r="P117" s="151">
        <f>P113-F113+F117</f>
        <v>3420</v>
      </c>
      <c r="Q117" s="155">
        <f>P117*0.6</f>
        <v>2052</v>
      </c>
      <c r="R117" s="227">
        <f t="shared" si="15"/>
        <v>2052</v>
      </c>
      <c r="S117" s="45" t="s">
        <v>3341</v>
      </c>
      <c r="T117" s="174"/>
    </row>
    <row r="118" spans="1:20" s="7" customFormat="1" x14ac:dyDescent="0.25">
      <c r="A118" s="173">
        <v>4</v>
      </c>
      <c r="B118" s="175" t="s">
        <v>62</v>
      </c>
      <c r="C118" s="175" t="s">
        <v>64</v>
      </c>
      <c r="D118" s="175" t="s">
        <v>8</v>
      </c>
      <c r="E118" s="53">
        <v>1100</v>
      </c>
      <c r="F118" s="45">
        <f t="shared" ref="F118:F125" si="16">E118*1.2</f>
        <v>1320</v>
      </c>
      <c r="G118" s="237">
        <v>2860</v>
      </c>
      <c r="H118" s="227"/>
      <c r="I118" s="65">
        <v>1.2</v>
      </c>
      <c r="J118" s="238">
        <v>3500</v>
      </c>
      <c r="K118" s="231"/>
      <c r="L118" s="232"/>
      <c r="M118" s="231"/>
      <c r="N118" s="65">
        <v>1.2</v>
      </c>
      <c r="O118" s="151">
        <f t="shared" si="14"/>
        <v>1584</v>
      </c>
      <c r="P118" s="151">
        <v>1584</v>
      </c>
      <c r="Q118" s="155">
        <f>O118</f>
        <v>1584</v>
      </c>
      <c r="R118" s="227">
        <f t="shared" si="15"/>
        <v>1584</v>
      </c>
      <c r="S118" s="45" t="s">
        <v>3341</v>
      </c>
      <c r="T118" s="174"/>
    </row>
    <row r="119" spans="1:20" s="7" customFormat="1" x14ac:dyDescent="0.25">
      <c r="A119" s="427">
        <v>5</v>
      </c>
      <c r="B119" s="429" t="s">
        <v>2693</v>
      </c>
      <c r="C119" s="175" t="s">
        <v>2793</v>
      </c>
      <c r="D119" s="175" t="s">
        <v>65</v>
      </c>
      <c r="E119" s="54">
        <v>500</v>
      </c>
      <c r="F119" s="45">
        <f t="shared" si="16"/>
        <v>600</v>
      </c>
      <c r="G119" s="237">
        <v>850</v>
      </c>
      <c r="H119" s="227">
        <f>G119*1.2</f>
        <v>1020</v>
      </c>
      <c r="I119" s="65">
        <v>1.3</v>
      </c>
      <c r="J119" s="238">
        <v>1200</v>
      </c>
      <c r="K119" s="231">
        <v>1248</v>
      </c>
      <c r="L119" s="232">
        <v>1560</v>
      </c>
      <c r="M119" s="231">
        <v>1872</v>
      </c>
      <c r="N119" s="65">
        <v>1.3</v>
      </c>
      <c r="O119" s="151">
        <f t="shared" si="14"/>
        <v>780</v>
      </c>
      <c r="P119" s="151">
        <v>1560</v>
      </c>
      <c r="Q119" s="155">
        <f t="shared" ref="Q119:Q125" si="17">P119*0.6</f>
        <v>936</v>
      </c>
      <c r="R119" s="227">
        <f t="shared" si="15"/>
        <v>936</v>
      </c>
      <c r="S119" s="45" t="s">
        <v>3341</v>
      </c>
      <c r="T119" s="174"/>
    </row>
    <row r="120" spans="1:20" s="7" customFormat="1" ht="39.75" customHeight="1" x14ac:dyDescent="0.25">
      <c r="A120" s="427"/>
      <c r="B120" s="429"/>
      <c r="C120" s="175" t="s">
        <v>65</v>
      </c>
      <c r="D120" s="175" t="s">
        <v>66</v>
      </c>
      <c r="E120" s="54">
        <v>500</v>
      </c>
      <c r="F120" s="45">
        <f t="shared" si="16"/>
        <v>600</v>
      </c>
      <c r="G120" s="237">
        <v>850</v>
      </c>
      <c r="H120" s="227"/>
      <c r="I120" s="65">
        <v>1.1000000000000001</v>
      </c>
      <c r="J120" s="238">
        <v>1200</v>
      </c>
      <c r="K120" s="231"/>
      <c r="L120" s="232"/>
      <c r="M120" s="231"/>
      <c r="N120" s="65">
        <v>1.1000000000000001</v>
      </c>
      <c r="O120" s="151">
        <f t="shared" si="14"/>
        <v>660</v>
      </c>
      <c r="P120" s="151">
        <f>P119-F119+F120</f>
        <v>1560</v>
      </c>
      <c r="Q120" s="155">
        <f t="shared" si="17"/>
        <v>936</v>
      </c>
      <c r="R120" s="227">
        <f t="shared" si="15"/>
        <v>936</v>
      </c>
      <c r="S120" s="45" t="s">
        <v>3341</v>
      </c>
      <c r="T120" s="174"/>
    </row>
    <row r="121" spans="1:20" s="7" customFormat="1" ht="58.5" customHeight="1" x14ac:dyDescent="0.25">
      <c r="A121" s="173">
        <v>6</v>
      </c>
      <c r="B121" s="175" t="s">
        <v>67</v>
      </c>
      <c r="C121" s="175" t="s">
        <v>247</v>
      </c>
      <c r="D121" s="175" t="s">
        <v>2732</v>
      </c>
      <c r="E121" s="54">
        <v>380</v>
      </c>
      <c r="F121" s="45">
        <f t="shared" si="16"/>
        <v>456</v>
      </c>
      <c r="G121" s="237">
        <v>798</v>
      </c>
      <c r="H121" s="227">
        <f>G121*1.2</f>
        <v>957.59999999999991</v>
      </c>
      <c r="I121" s="65">
        <v>1.3</v>
      </c>
      <c r="J121" s="238">
        <v>1000</v>
      </c>
      <c r="K121" s="231">
        <v>1040</v>
      </c>
      <c r="L121" s="232">
        <v>1300</v>
      </c>
      <c r="M121" s="231">
        <v>1560</v>
      </c>
      <c r="N121" s="65">
        <v>1.3</v>
      </c>
      <c r="O121" s="151">
        <f t="shared" si="14"/>
        <v>592.80000000000007</v>
      </c>
      <c r="P121" s="151">
        <v>1300</v>
      </c>
      <c r="Q121" s="155">
        <f t="shared" si="17"/>
        <v>780</v>
      </c>
      <c r="R121" s="227">
        <f t="shared" si="15"/>
        <v>780</v>
      </c>
      <c r="S121" s="45" t="s">
        <v>3341</v>
      </c>
      <c r="T121" s="174"/>
    </row>
    <row r="122" spans="1:20" s="7" customFormat="1" ht="40.5" customHeight="1" x14ac:dyDescent="0.25">
      <c r="A122" s="173">
        <v>7</v>
      </c>
      <c r="B122" s="175" t="s">
        <v>68</v>
      </c>
      <c r="C122" s="175" t="s">
        <v>8</v>
      </c>
      <c r="D122" s="175" t="s">
        <v>2298</v>
      </c>
      <c r="E122" s="54">
        <v>800</v>
      </c>
      <c r="F122" s="45">
        <f t="shared" si="16"/>
        <v>960</v>
      </c>
      <c r="G122" s="237">
        <v>1600</v>
      </c>
      <c r="H122" s="227">
        <f>G122*1.2</f>
        <v>1920</v>
      </c>
      <c r="I122" s="65">
        <v>1.3</v>
      </c>
      <c r="J122" s="238">
        <v>1850</v>
      </c>
      <c r="K122" s="231">
        <v>1920</v>
      </c>
      <c r="L122" s="232">
        <v>2400</v>
      </c>
      <c r="M122" s="231">
        <v>2880</v>
      </c>
      <c r="N122" s="65">
        <v>1.3</v>
      </c>
      <c r="O122" s="151">
        <f t="shared" si="14"/>
        <v>1248</v>
      </c>
      <c r="P122" s="151">
        <v>2400</v>
      </c>
      <c r="Q122" s="155">
        <f t="shared" si="17"/>
        <v>1440</v>
      </c>
      <c r="R122" s="227">
        <f t="shared" si="15"/>
        <v>1440</v>
      </c>
      <c r="S122" s="45" t="s">
        <v>3354</v>
      </c>
      <c r="T122" s="174" t="s">
        <v>2850</v>
      </c>
    </row>
    <row r="123" spans="1:20" s="7" customFormat="1" ht="21.75" customHeight="1" x14ac:dyDescent="0.25">
      <c r="A123" s="427">
        <v>8</v>
      </c>
      <c r="B123" s="429" t="s">
        <v>53</v>
      </c>
      <c r="C123" s="175" t="s">
        <v>8</v>
      </c>
      <c r="D123" s="175" t="s">
        <v>317</v>
      </c>
      <c r="E123" s="54">
        <v>770</v>
      </c>
      <c r="F123" s="45">
        <f t="shared" si="16"/>
        <v>924</v>
      </c>
      <c r="G123" s="237">
        <v>1770.9999999999998</v>
      </c>
      <c r="H123" s="227"/>
      <c r="I123" s="65">
        <v>1.2</v>
      </c>
      <c r="J123" s="238">
        <v>2000</v>
      </c>
      <c r="K123" s="231"/>
      <c r="L123" s="232"/>
      <c r="M123" s="231"/>
      <c r="N123" s="65">
        <v>1.2</v>
      </c>
      <c r="O123" s="151">
        <f t="shared" si="14"/>
        <v>1108.8</v>
      </c>
      <c r="P123" s="151">
        <f>P124-F124+F123</f>
        <v>1792</v>
      </c>
      <c r="Q123" s="155">
        <f t="shared" si="17"/>
        <v>1075.2</v>
      </c>
      <c r="R123" s="227">
        <f t="shared" si="15"/>
        <v>1075.2</v>
      </c>
      <c r="S123" s="45" t="s">
        <v>3341</v>
      </c>
      <c r="T123" s="174"/>
    </row>
    <row r="124" spans="1:20" s="7" customFormat="1" ht="21" customHeight="1" x14ac:dyDescent="0.25">
      <c r="A124" s="427"/>
      <c r="B124" s="429"/>
      <c r="C124" s="175" t="s">
        <v>317</v>
      </c>
      <c r="D124" s="55" t="s">
        <v>2755</v>
      </c>
      <c r="E124" s="54">
        <v>360</v>
      </c>
      <c r="F124" s="45">
        <f t="shared" si="16"/>
        <v>432</v>
      </c>
      <c r="G124" s="237">
        <v>792.00000000000011</v>
      </c>
      <c r="H124" s="227">
        <f>G124*1.2</f>
        <v>950.40000000000009</v>
      </c>
      <c r="I124" s="65">
        <v>1.4</v>
      </c>
      <c r="J124" s="238">
        <v>950</v>
      </c>
      <c r="K124" s="231">
        <v>1040</v>
      </c>
      <c r="L124" s="232">
        <v>1300</v>
      </c>
      <c r="M124" s="231">
        <v>1560</v>
      </c>
      <c r="N124" s="65">
        <v>1.4</v>
      </c>
      <c r="O124" s="151">
        <f t="shared" si="14"/>
        <v>604.79999999999995</v>
      </c>
      <c r="P124" s="151">
        <v>1300</v>
      </c>
      <c r="Q124" s="155">
        <f t="shared" si="17"/>
        <v>780</v>
      </c>
      <c r="R124" s="227">
        <f t="shared" si="15"/>
        <v>780</v>
      </c>
      <c r="S124" s="45" t="s">
        <v>3341</v>
      </c>
      <c r="T124" s="174"/>
    </row>
    <row r="125" spans="1:20" s="7" customFormat="1" x14ac:dyDescent="0.25">
      <c r="A125" s="427"/>
      <c r="B125" s="429"/>
      <c r="C125" s="55" t="s">
        <v>2755</v>
      </c>
      <c r="D125" s="175" t="s">
        <v>2298</v>
      </c>
      <c r="E125" s="54">
        <v>360</v>
      </c>
      <c r="F125" s="45">
        <f t="shared" si="16"/>
        <v>432</v>
      </c>
      <c r="G125" s="237">
        <v>792.00000000000011</v>
      </c>
      <c r="H125" s="227">
        <f>G125*1.2</f>
        <v>950.40000000000009</v>
      </c>
      <c r="I125" s="65">
        <v>1.4</v>
      </c>
      <c r="J125" s="238">
        <v>950</v>
      </c>
      <c r="K125" s="231">
        <v>1040</v>
      </c>
      <c r="L125" s="232">
        <v>1300</v>
      </c>
      <c r="M125" s="231">
        <v>1560</v>
      </c>
      <c r="N125" s="65">
        <v>1.4</v>
      </c>
      <c r="O125" s="151">
        <f t="shared" si="14"/>
        <v>604.79999999999995</v>
      </c>
      <c r="P125" s="151">
        <v>1300</v>
      </c>
      <c r="Q125" s="155">
        <f t="shared" si="17"/>
        <v>780</v>
      </c>
      <c r="R125" s="227">
        <f t="shared" si="15"/>
        <v>780</v>
      </c>
      <c r="S125" s="45" t="s">
        <v>3341</v>
      </c>
      <c r="T125" s="174"/>
    </row>
    <row r="126" spans="1:20" s="7" customFormat="1" x14ac:dyDescent="0.25">
      <c r="A126" s="417">
        <v>9</v>
      </c>
      <c r="B126" s="420" t="s">
        <v>2694</v>
      </c>
      <c r="C126" s="175" t="s">
        <v>69</v>
      </c>
      <c r="D126" s="175" t="s">
        <v>2308</v>
      </c>
      <c r="E126" s="54"/>
      <c r="F126" s="45"/>
      <c r="G126" s="237"/>
      <c r="H126" s="227"/>
      <c r="I126" s="65"/>
      <c r="J126" s="238"/>
      <c r="K126" s="231"/>
      <c r="L126" s="232"/>
      <c r="M126" s="231"/>
      <c r="N126" s="65"/>
      <c r="O126" s="151"/>
      <c r="P126" s="151"/>
      <c r="Q126" s="155"/>
      <c r="R126" s="227"/>
      <c r="S126" s="45"/>
      <c r="T126" s="174"/>
    </row>
    <row r="127" spans="1:20" s="7" customFormat="1" x14ac:dyDescent="0.25">
      <c r="A127" s="418"/>
      <c r="B127" s="421"/>
      <c r="C127" s="174"/>
      <c r="D127" s="174" t="s">
        <v>37</v>
      </c>
      <c r="E127" s="54">
        <v>530</v>
      </c>
      <c r="F127" s="45">
        <f>E127*1.2</f>
        <v>636</v>
      </c>
      <c r="G127" s="237">
        <v>1219</v>
      </c>
      <c r="H127" s="227">
        <f t="shared" ref="H127:H133" si="18">G127*1.2</f>
        <v>1462.8</v>
      </c>
      <c r="I127" s="65">
        <v>1.5</v>
      </c>
      <c r="J127" s="238">
        <v>1400</v>
      </c>
      <c r="K127" s="231">
        <v>1440</v>
      </c>
      <c r="L127" s="232">
        <v>1800</v>
      </c>
      <c r="M127" s="231">
        <v>2160</v>
      </c>
      <c r="N127" s="65">
        <v>1.5</v>
      </c>
      <c r="O127" s="151">
        <f t="shared" ref="O127:O133" si="19">F127*N127</f>
        <v>954</v>
      </c>
      <c r="P127" s="151">
        <v>1800</v>
      </c>
      <c r="Q127" s="155">
        <f t="shared" ref="Q127:Q133" si="20">P127*0.6</f>
        <v>1080</v>
      </c>
      <c r="R127" s="227">
        <f t="shared" ref="R127:R133" si="21">Q127</f>
        <v>1080</v>
      </c>
      <c r="S127" s="45" t="s">
        <v>3341</v>
      </c>
      <c r="T127" s="174"/>
    </row>
    <row r="128" spans="1:20" s="7" customFormat="1" x14ac:dyDescent="0.25">
      <c r="A128" s="419"/>
      <c r="B128" s="422"/>
      <c r="C128" s="174"/>
      <c r="D128" s="174" t="s">
        <v>38</v>
      </c>
      <c r="E128" s="54"/>
      <c r="F128" s="45">
        <v>530</v>
      </c>
      <c r="G128" s="237">
        <v>1219</v>
      </c>
      <c r="H128" s="227">
        <f t="shared" si="18"/>
        <v>1462.8</v>
      </c>
      <c r="I128" s="65">
        <v>1.5</v>
      </c>
      <c r="J128" s="238">
        <v>1400</v>
      </c>
      <c r="K128" s="231">
        <v>1440</v>
      </c>
      <c r="L128" s="232">
        <v>1800</v>
      </c>
      <c r="M128" s="231">
        <v>2160</v>
      </c>
      <c r="N128" s="65">
        <v>1.5</v>
      </c>
      <c r="O128" s="151">
        <f t="shared" si="19"/>
        <v>795</v>
      </c>
      <c r="P128" s="151">
        <v>1800</v>
      </c>
      <c r="Q128" s="155">
        <f t="shared" si="20"/>
        <v>1080</v>
      </c>
      <c r="R128" s="227">
        <f t="shared" si="21"/>
        <v>1080</v>
      </c>
      <c r="S128" s="45" t="s">
        <v>3341</v>
      </c>
      <c r="T128" s="174"/>
    </row>
    <row r="129" spans="1:20" s="7" customFormat="1" ht="22.5" customHeight="1" x14ac:dyDescent="0.25">
      <c r="A129" s="427">
        <v>10</v>
      </c>
      <c r="B129" s="429" t="s">
        <v>2695</v>
      </c>
      <c r="C129" s="175" t="s">
        <v>8</v>
      </c>
      <c r="D129" s="175" t="s">
        <v>2749</v>
      </c>
      <c r="E129" s="54">
        <v>570</v>
      </c>
      <c r="F129" s="45">
        <f>E129*1.2</f>
        <v>684</v>
      </c>
      <c r="G129" s="237">
        <v>1539</v>
      </c>
      <c r="H129" s="227">
        <f t="shared" si="18"/>
        <v>1846.8</v>
      </c>
      <c r="I129" s="65">
        <v>1.4</v>
      </c>
      <c r="J129" s="238">
        <v>1600</v>
      </c>
      <c r="K129" s="231">
        <v>1600</v>
      </c>
      <c r="L129" s="232">
        <v>2000</v>
      </c>
      <c r="M129" s="231">
        <v>2400</v>
      </c>
      <c r="N129" s="65">
        <v>1.4</v>
      </c>
      <c r="O129" s="151">
        <f t="shared" si="19"/>
        <v>957.59999999999991</v>
      </c>
      <c r="P129" s="151">
        <v>2000</v>
      </c>
      <c r="Q129" s="155">
        <f t="shared" si="20"/>
        <v>1200</v>
      </c>
      <c r="R129" s="227">
        <f t="shared" si="21"/>
        <v>1200</v>
      </c>
      <c r="S129" s="45" t="s">
        <v>3341</v>
      </c>
      <c r="T129" s="174"/>
    </row>
    <row r="130" spans="1:20" s="7" customFormat="1" ht="22.5" customHeight="1" x14ac:dyDescent="0.25">
      <c r="A130" s="427"/>
      <c r="B130" s="429"/>
      <c r="C130" s="175" t="s">
        <v>2749</v>
      </c>
      <c r="D130" s="175" t="s">
        <v>70</v>
      </c>
      <c r="E130" s="54">
        <v>520</v>
      </c>
      <c r="F130" s="45">
        <f>E130*1.2</f>
        <v>624</v>
      </c>
      <c r="G130" s="237">
        <v>1040</v>
      </c>
      <c r="H130" s="227">
        <f t="shared" si="18"/>
        <v>1248</v>
      </c>
      <c r="I130" s="65">
        <v>1.3</v>
      </c>
      <c r="J130" s="238">
        <v>1300</v>
      </c>
      <c r="K130" s="231">
        <v>1360</v>
      </c>
      <c r="L130" s="232">
        <v>1700</v>
      </c>
      <c r="M130" s="231">
        <v>2040</v>
      </c>
      <c r="N130" s="65">
        <v>1.3</v>
      </c>
      <c r="O130" s="151">
        <f t="shared" si="19"/>
        <v>811.2</v>
      </c>
      <c r="P130" s="151">
        <v>1700</v>
      </c>
      <c r="Q130" s="155">
        <f t="shared" si="20"/>
        <v>1020</v>
      </c>
      <c r="R130" s="227">
        <f t="shared" si="21"/>
        <v>1020</v>
      </c>
      <c r="S130" s="45" t="s">
        <v>3341</v>
      </c>
      <c r="T130" s="174"/>
    </row>
    <row r="131" spans="1:20" s="7" customFormat="1" ht="59.25" customHeight="1" x14ac:dyDescent="0.25">
      <c r="A131" s="173">
        <v>11</v>
      </c>
      <c r="B131" s="175" t="s">
        <v>71</v>
      </c>
      <c r="C131" s="175" t="s">
        <v>305</v>
      </c>
      <c r="D131" s="175" t="s">
        <v>306</v>
      </c>
      <c r="E131" s="53">
        <v>1200</v>
      </c>
      <c r="F131" s="45">
        <f>E131*1.2</f>
        <v>1440</v>
      </c>
      <c r="G131" s="237">
        <v>3000</v>
      </c>
      <c r="H131" s="227">
        <f t="shared" si="18"/>
        <v>3600</v>
      </c>
      <c r="I131" s="239">
        <v>1.5</v>
      </c>
      <c r="J131" s="238">
        <v>3300</v>
      </c>
      <c r="K131" s="231">
        <v>3360</v>
      </c>
      <c r="L131" s="232">
        <v>4200</v>
      </c>
      <c r="M131" s="231">
        <v>5040</v>
      </c>
      <c r="N131" s="239">
        <v>1.5</v>
      </c>
      <c r="O131" s="151">
        <f t="shared" si="19"/>
        <v>2160</v>
      </c>
      <c r="P131" s="151">
        <v>4200</v>
      </c>
      <c r="Q131" s="155">
        <f t="shared" si="20"/>
        <v>2520</v>
      </c>
      <c r="R131" s="227">
        <f t="shared" si="21"/>
        <v>2520</v>
      </c>
      <c r="S131" s="45" t="s">
        <v>3341</v>
      </c>
      <c r="T131" s="174"/>
    </row>
    <row r="132" spans="1:20" s="7" customFormat="1" ht="22.5" customHeight="1" x14ac:dyDescent="0.25">
      <c r="A132" s="173">
        <v>12</v>
      </c>
      <c r="B132" s="175" t="s">
        <v>72</v>
      </c>
      <c r="C132" s="175" t="s">
        <v>8</v>
      </c>
      <c r="D132" s="175" t="s">
        <v>73</v>
      </c>
      <c r="E132" s="54">
        <v>620</v>
      </c>
      <c r="F132" s="45">
        <f>E132*1.2</f>
        <v>744</v>
      </c>
      <c r="G132" s="237">
        <v>930</v>
      </c>
      <c r="H132" s="227">
        <f t="shared" si="18"/>
        <v>1116</v>
      </c>
      <c r="I132" s="234">
        <v>1.4</v>
      </c>
      <c r="J132" s="238">
        <v>1200</v>
      </c>
      <c r="K132" s="231">
        <v>1248</v>
      </c>
      <c r="L132" s="232">
        <v>1560</v>
      </c>
      <c r="M132" s="231">
        <v>1872</v>
      </c>
      <c r="N132" s="234">
        <v>1.4</v>
      </c>
      <c r="O132" s="151">
        <f t="shared" si="19"/>
        <v>1041.5999999999999</v>
      </c>
      <c r="P132" s="151">
        <v>1560</v>
      </c>
      <c r="Q132" s="155">
        <f t="shared" si="20"/>
        <v>936</v>
      </c>
      <c r="R132" s="227">
        <f t="shared" si="21"/>
        <v>936</v>
      </c>
      <c r="S132" s="45" t="s">
        <v>3341</v>
      </c>
      <c r="T132" s="174"/>
    </row>
    <row r="133" spans="1:20" s="7" customFormat="1" ht="23.25" customHeight="1" x14ac:dyDescent="0.25">
      <c r="A133" s="173">
        <v>13</v>
      </c>
      <c r="B133" s="429" t="s">
        <v>74</v>
      </c>
      <c r="C133" s="429"/>
      <c r="D133" s="175"/>
      <c r="E133" s="54">
        <v>830</v>
      </c>
      <c r="F133" s="45">
        <f>E133*1.2</f>
        <v>996</v>
      </c>
      <c r="G133" s="237">
        <v>1245</v>
      </c>
      <c r="H133" s="227">
        <f t="shared" si="18"/>
        <v>1494</v>
      </c>
      <c r="I133" s="239">
        <v>1.3</v>
      </c>
      <c r="J133" s="238">
        <v>1500</v>
      </c>
      <c r="K133" s="231">
        <v>1560</v>
      </c>
      <c r="L133" s="232">
        <v>1950</v>
      </c>
      <c r="M133" s="231">
        <v>2340</v>
      </c>
      <c r="N133" s="239">
        <v>1.3</v>
      </c>
      <c r="O133" s="151">
        <f t="shared" si="19"/>
        <v>1294.8</v>
      </c>
      <c r="P133" s="151">
        <v>1950</v>
      </c>
      <c r="Q133" s="155">
        <f t="shared" si="20"/>
        <v>1170</v>
      </c>
      <c r="R133" s="227">
        <f t="shared" si="21"/>
        <v>1170</v>
      </c>
      <c r="S133" s="45" t="s">
        <v>3341</v>
      </c>
      <c r="T133" s="174"/>
    </row>
    <row r="134" spans="1:20" s="7" customFormat="1" ht="22.5" customHeight="1" x14ac:dyDescent="0.25">
      <c r="A134" s="173">
        <v>14</v>
      </c>
      <c r="B134" s="429" t="s">
        <v>41</v>
      </c>
      <c r="C134" s="429"/>
      <c r="D134" s="175"/>
      <c r="E134" s="54"/>
      <c r="F134" s="45"/>
      <c r="G134" s="237"/>
      <c r="H134" s="227"/>
      <c r="I134" s="234"/>
      <c r="J134" s="238"/>
      <c r="K134" s="231"/>
      <c r="L134" s="232"/>
      <c r="M134" s="231"/>
      <c r="N134" s="234"/>
      <c r="O134" s="151"/>
      <c r="P134" s="151"/>
      <c r="Q134" s="155"/>
      <c r="R134" s="227"/>
      <c r="S134" s="45"/>
      <c r="T134" s="175"/>
    </row>
    <row r="135" spans="1:20" s="7" customFormat="1" ht="22.5" customHeight="1" x14ac:dyDescent="0.25">
      <c r="A135" s="427" t="s">
        <v>503</v>
      </c>
      <c r="B135" s="429" t="s">
        <v>43</v>
      </c>
      <c r="C135" s="175" t="s">
        <v>75</v>
      </c>
      <c r="D135" s="175"/>
      <c r="E135" s="54">
        <v>520</v>
      </c>
      <c r="F135" s="223">
        <v>520</v>
      </c>
      <c r="G135" s="237">
        <v>1092</v>
      </c>
      <c r="H135" s="227"/>
      <c r="I135" s="65">
        <v>1.2</v>
      </c>
      <c r="J135" s="238">
        <v>1100</v>
      </c>
      <c r="K135" s="231"/>
      <c r="L135" s="232"/>
      <c r="M135" s="231"/>
      <c r="N135" s="65">
        <v>1.2</v>
      </c>
      <c r="O135" s="151">
        <f t="shared" ref="O135:O143" si="22">F135*N135</f>
        <v>624</v>
      </c>
      <c r="P135" s="151">
        <v>624</v>
      </c>
      <c r="Q135" s="155">
        <f t="shared" ref="Q135:R143" si="23">P135</f>
        <v>624</v>
      </c>
      <c r="R135" s="227">
        <f t="shared" si="23"/>
        <v>624</v>
      </c>
      <c r="S135" s="45" t="s">
        <v>3341</v>
      </c>
      <c r="T135" s="174"/>
    </row>
    <row r="136" spans="1:20" s="7" customFormat="1" ht="23.25" customHeight="1" x14ac:dyDescent="0.25">
      <c r="A136" s="427"/>
      <c r="B136" s="429"/>
      <c r="C136" s="56" t="s">
        <v>45</v>
      </c>
      <c r="D136" s="175"/>
      <c r="E136" s="54">
        <v>520</v>
      </c>
      <c r="F136" s="223">
        <v>520</v>
      </c>
      <c r="G136" s="237">
        <v>1092</v>
      </c>
      <c r="H136" s="227"/>
      <c r="I136" s="65">
        <v>1.2</v>
      </c>
      <c r="J136" s="238">
        <v>1100</v>
      </c>
      <c r="K136" s="231"/>
      <c r="L136" s="232"/>
      <c r="M136" s="231"/>
      <c r="N136" s="65">
        <v>1.2</v>
      </c>
      <c r="O136" s="151">
        <f t="shared" si="22"/>
        <v>624</v>
      </c>
      <c r="P136" s="151">
        <v>624</v>
      </c>
      <c r="Q136" s="155">
        <f t="shared" si="23"/>
        <v>624</v>
      </c>
      <c r="R136" s="227">
        <f t="shared" si="23"/>
        <v>624</v>
      </c>
      <c r="S136" s="45" t="s">
        <v>3341</v>
      </c>
      <c r="T136" s="174"/>
    </row>
    <row r="137" spans="1:20" s="7" customFormat="1" ht="21" customHeight="1" x14ac:dyDescent="0.25">
      <c r="A137" s="427" t="s">
        <v>505</v>
      </c>
      <c r="B137" s="429" t="s">
        <v>248</v>
      </c>
      <c r="C137" s="175" t="s">
        <v>75</v>
      </c>
      <c r="D137" s="175"/>
      <c r="E137" s="54">
        <v>380</v>
      </c>
      <c r="F137" s="223">
        <v>380</v>
      </c>
      <c r="G137" s="237">
        <v>950</v>
      </c>
      <c r="H137" s="227"/>
      <c r="I137" s="65">
        <v>1.2</v>
      </c>
      <c r="J137" s="238">
        <v>950</v>
      </c>
      <c r="K137" s="231"/>
      <c r="L137" s="232"/>
      <c r="M137" s="231"/>
      <c r="N137" s="65">
        <v>1.2</v>
      </c>
      <c r="O137" s="151">
        <f t="shared" si="22"/>
        <v>456</v>
      </c>
      <c r="P137" s="151">
        <v>456</v>
      </c>
      <c r="Q137" s="155">
        <f t="shared" si="23"/>
        <v>456</v>
      </c>
      <c r="R137" s="227">
        <f t="shared" si="23"/>
        <v>456</v>
      </c>
      <c r="S137" s="45" t="s">
        <v>3341</v>
      </c>
      <c r="T137" s="174"/>
    </row>
    <row r="138" spans="1:20" s="7" customFormat="1" ht="36.75" customHeight="1" x14ac:dyDescent="0.25">
      <c r="A138" s="427"/>
      <c r="B138" s="429"/>
      <c r="C138" s="56" t="s">
        <v>45</v>
      </c>
      <c r="D138" s="175"/>
      <c r="E138" s="54">
        <v>325</v>
      </c>
      <c r="F138" s="223">
        <v>325</v>
      </c>
      <c r="G138" s="237">
        <v>610</v>
      </c>
      <c r="H138" s="227"/>
      <c r="I138" s="65">
        <v>1.2</v>
      </c>
      <c r="J138" s="238">
        <v>800</v>
      </c>
      <c r="K138" s="231"/>
      <c r="L138" s="232"/>
      <c r="M138" s="231"/>
      <c r="N138" s="65">
        <v>1.2</v>
      </c>
      <c r="O138" s="151">
        <f t="shared" si="22"/>
        <v>390</v>
      </c>
      <c r="P138" s="151">
        <v>390</v>
      </c>
      <c r="Q138" s="155">
        <f t="shared" si="23"/>
        <v>390</v>
      </c>
      <c r="R138" s="227">
        <f t="shared" si="23"/>
        <v>390</v>
      </c>
      <c r="S138" s="45" t="s">
        <v>3341</v>
      </c>
      <c r="T138" s="174"/>
    </row>
    <row r="139" spans="1:20" s="7" customFormat="1" ht="24" customHeight="1" x14ac:dyDescent="0.25">
      <c r="A139" s="427" t="s">
        <v>507</v>
      </c>
      <c r="B139" s="429" t="s">
        <v>204</v>
      </c>
      <c r="C139" s="175" t="s">
        <v>75</v>
      </c>
      <c r="D139" s="175"/>
      <c r="E139" s="54">
        <v>310</v>
      </c>
      <c r="F139" s="223">
        <v>310</v>
      </c>
      <c r="G139" s="237">
        <v>775</v>
      </c>
      <c r="H139" s="227"/>
      <c r="I139" s="65">
        <v>1.2</v>
      </c>
      <c r="J139" s="238">
        <v>760</v>
      </c>
      <c r="K139" s="231"/>
      <c r="L139" s="232"/>
      <c r="M139" s="231"/>
      <c r="N139" s="65">
        <v>1.2</v>
      </c>
      <c r="O139" s="151">
        <f t="shared" si="22"/>
        <v>372</v>
      </c>
      <c r="P139" s="151">
        <v>372</v>
      </c>
      <c r="Q139" s="155">
        <f t="shared" si="23"/>
        <v>372</v>
      </c>
      <c r="R139" s="227">
        <f t="shared" si="23"/>
        <v>372</v>
      </c>
      <c r="S139" s="45" t="s">
        <v>3341</v>
      </c>
      <c r="T139" s="174"/>
    </row>
    <row r="140" spans="1:20" s="7" customFormat="1" ht="35.25" customHeight="1" x14ac:dyDescent="0.25">
      <c r="A140" s="427"/>
      <c r="B140" s="429"/>
      <c r="C140" s="56" t="s">
        <v>45</v>
      </c>
      <c r="D140" s="175"/>
      <c r="E140" s="54">
        <v>290</v>
      </c>
      <c r="F140" s="223">
        <v>290</v>
      </c>
      <c r="G140" s="237">
        <v>450</v>
      </c>
      <c r="H140" s="227"/>
      <c r="I140" s="65">
        <v>1.2</v>
      </c>
      <c r="J140" s="238">
        <v>610</v>
      </c>
      <c r="K140" s="231"/>
      <c r="L140" s="232"/>
      <c r="M140" s="231"/>
      <c r="N140" s="65">
        <v>1.2</v>
      </c>
      <c r="O140" s="151">
        <f t="shared" si="22"/>
        <v>348</v>
      </c>
      <c r="P140" s="151">
        <v>348</v>
      </c>
      <c r="Q140" s="155">
        <f t="shared" si="23"/>
        <v>348</v>
      </c>
      <c r="R140" s="227">
        <f t="shared" si="23"/>
        <v>348</v>
      </c>
      <c r="S140" s="45" t="s">
        <v>3341</v>
      </c>
      <c r="T140" s="174"/>
    </row>
    <row r="141" spans="1:20" s="7" customFormat="1" ht="24" customHeight="1" x14ac:dyDescent="0.25">
      <c r="A141" s="173">
        <v>15</v>
      </c>
      <c r="B141" s="432" t="s">
        <v>2299</v>
      </c>
      <c r="C141" s="433"/>
      <c r="D141" s="434"/>
      <c r="E141" s="54">
        <v>450</v>
      </c>
      <c r="F141" s="45">
        <f>E141*1.2</f>
        <v>540</v>
      </c>
      <c r="G141" s="237">
        <v>1080</v>
      </c>
      <c r="H141" s="227"/>
      <c r="I141" s="65">
        <v>1.5</v>
      </c>
      <c r="J141" s="238">
        <v>1080</v>
      </c>
      <c r="K141" s="231"/>
      <c r="L141" s="232"/>
      <c r="M141" s="231"/>
      <c r="N141" s="65">
        <v>1.5</v>
      </c>
      <c r="O141" s="151">
        <f t="shared" si="22"/>
        <v>810</v>
      </c>
      <c r="P141" s="151">
        <v>810</v>
      </c>
      <c r="Q141" s="155">
        <f t="shared" si="23"/>
        <v>810</v>
      </c>
      <c r="R141" s="227">
        <f t="shared" si="23"/>
        <v>810</v>
      </c>
      <c r="S141" s="45" t="s">
        <v>3341</v>
      </c>
      <c r="T141" s="174"/>
    </row>
    <row r="142" spans="1:20" s="7" customFormat="1" ht="21.75" customHeight="1" x14ac:dyDescent="0.25">
      <c r="A142" s="427">
        <v>16</v>
      </c>
      <c r="B142" s="429" t="s">
        <v>54</v>
      </c>
      <c r="C142" s="429"/>
      <c r="D142" s="175" t="s">
        <v>37</v>
      </c>
      <c r="E142" s="54">
        <v>600</v>
      </c>
      <c r="F142" s="45">
        <f>E142*1.2</f>
        <v>720</v>
      </c>
      <c r="G142" s="237">
        <v>1080</v>
      </c>
      <c r="H142" s="227"/>
      <c r="I142" s="239">
        <v>1.08</v>
      </c>
      <c r="J142" s="238">
        <v>1700</v>
      </c>
      <c r="K142" s="231"/>
      <c r="L142" s="232"/>
      <c r="M142" s="231"/>
      <c r="N142" s="239">
        <v>1.08</v>
      </c>
      <c r="O142" s="151">
        <f t="shared" si="22"/>
        <v>777.6</v>
      </c>
      <c r="P142" s="151">
        <v>777.6</v>
      </c>
      <c r="Q142" s="155">
        <f t="shared" si="23"/>
        <v>777.6</v>
      </c>
      <c r="R142" s="227">
        <f t="shared" si="23"/>
        <v>777.6</v>
      </c>
      <c r="S142" s="45" t="s">
        <v>3341</v>
      </c>
      <c r="T142" s="174"/>
    </row>
    <row r="143" spans="1:20" s="7" customFormat="1" ht="21.75" customHeight="1" x14ac:dyDescent="0.25">
      <c r="A143" s="427"/>
      <c r="B143" s="429"/>
      <c r="C143" s="429"/>
      <c r="D143" s="175" t="s">
        <v>38</v>
      </c>
      <c r="E143" s="54">
        <v>550</v>
      </c>
      <c r="F143" s="223">
        <v>550</v>
      </c>
      <c r="G143" s="237">
        <v>880</v>
      </c>
      <c r="H143" s="227"/>
      <c r="I143" s="239">
        <v>1.06</v>
      </c>
      <c r="J143" s="238">
        <v>1500</v>
      </c>
      <c r="K143" s="231"/>
      <c r="L143" s="232"/>
      <c r="M143" s="231"/>
      <c r="N143" s="239">
        <v>1.06</v>
      </c>
      <c r="O143" s="151">
        <f t="shared" si="22"/>
        <v>583</v>
      </c>
      <c r="P143" s="151">
        <v>583</v>
      </c>
      <c r="Q143" s="155">
        <f t="shared" si="23"/>
        <v>583</v>
      </c>
      <c r="R143" s="227">
        <f t="shared" si="23"/>
        <v>583</v>
      </c>
      <c r="S143" s="45" t="s">
        <v>3341</v>
      </c>
      <c r="T143" s="174"/>
    </row>
    <row r="144" spans="1:20" s="7" customFormat="1" ht="24" customHeight="1" x14ac:dyDescent="0.25">
      <c r="A144" s="169" t="s">
        <v>76</v>
      </c>
      <c r="B144" s="431" t="s">
        <v>77</v>
      </c>
      <c r="C144" s="431"/>
      <c r="D144" s="177"/>
      <c r="E144" s="31"/>
      <c r="F144" s="45"/>
      <c r="G144" s="225"/>
      <c r="H144" s="227"/>
      <c r="I144" s="236"/>
      <c r="J144" s="231"/>
      <c r="K144" s="231"/>
      <c r="L144" s="232"/>
      <c r="M144" s="231"/>
      <c r="N144" s="236"/>
      <c r="O144" s="151"/>
      <c r="P144" s="151"/>
      <c r="Q144" s="155"/>
      <c r="R144" s="227"/>
      <c r="S144" s="45"/>
      <c r="T144" s="174"/>
    </row>
    <row r="145" spans="1:20" s="7" customFormat="1" ht="24" customHeight="1" x14ac:dyDescent="0.25">
      <c r="A145" s="412">
        <v>1</v>
      </c>
      <c r="B145" s="428" t="s">
        <v>10</v>
      </c>
      <c r="C145" s="174" t="s">
        <v>12</v>
      </c>
      <c r="D145" s="174" t="s">
        <v>2750</v>
      </c>
      <c r="E145" s="1">
        <v>3700</v>
      </c>
      <c r="F145" s="45">
        <f>E145*1.5</f>
        <v>5550</v>
      </c>
      <c r="G145" s="227">
        <v>20000</v>
      </c>
      <c r="H145" s="227">
        <f>G145*1.2</f>
        <v>24000</v>
      </c>
      <c r="I145" s="65">
        <v>2</v>
      </c>
      <c r="J145" s="231">
        <v>25000</v>
      </c>
      <c r="K145" s="231">
        <v>20800</v>
      </c>
      <c r="L145" s="232">
        <v>26000</v>
      </c>
      <c r="M145" s="231">
        <v>31200</v>
      </c>
      <c r="N145" s="65">
        <v>2</v>
      </c>
      <c r="O145" s="151">
        <f>F145*N145</f>
        <v>11100</v>
      </c>
      <c r="P145" s="232">
        <v>26000</v>
      </c>
      <c r="Q145" s="155">
        <f>P145*0.6</f>
        <v>15600</v>
      </c>
      <c r="R145" s="227">
        <f>Q145</f>
        <v>15600</v>
      </c>
      <c r="S145" s="45" t="s">
        <v>3341</v>
      </c>
      <c r="T145" s="174"/>
    </row>
    <row r="146" spans="1:20" s="7" customFormat="1" x14ac:dyDescent="0.25">
      <c r="A146" s="412"/>
      <c r="B146" s="428"/>
      <c r="C146" s="174" t="s">
        <v>2750</v>
      </c>
      <c r="D146" s="174" t="s">
        <v>333</v>
      </c>
      <c r="E146" s="1">
        <v>3700</v>
      </c>
      <c r="F146" s="45">
        <f>E146*1.5</f>
        <v>5550</v>
      </c>
      <c r="G146" s="45">
        <v>18000</v>
      </c>
      <c r="H146" s="227">
        <f>G146*1.2</f>
        <v>21600</v>
      </c>
      <c r="I146" s="65">
        <v>2</v>
      </c>
      <c r="J146" s="238">
        <v>18500</v>
      </c>
      <c r="K146" s="231">
        <v>17600</v>
      </c>
      <c r="L146" s="232">
        <v>22000</v>
      </c>
      <c r="M146" s="231">
        <v>26400</v>
      </c>
      <c r="N146" s="65">
        <v>2</v>
      </c>
      <c r="O146" s="151">
        <f>F146*N146</f>
        <v>11100</v>
      </c>
      <c r="P146" s="232">
        <v>22000</v>
      </c>
      <c r="Q146" s="155">
        <f>P146*0.6</f>
        <v>13200</v>
      </c>
      <c r="R146" s="227">
        <f>Q146</f>
        <v>13200</v>
      </c>
      <c r="S146" s="45" t="s">
        <v>3341</v>
      </c>
      <c r="T146" s="174"/>
    </row>
    <row r="147" spans="1:20" s="7" customFormat="1" ht="40.5" customHeight="1" x14ac:dyDescent="0.25">
      <c r="A147" s="171">
        <v>2</v>
      </c>
      <c r="B147" s="178" t="s">
        <v>78</v>
      </c>
      <c r="C147" s="174" t="s">
        <v>17</v>
      </c>
      <c r="D147" s="174" t="s">
        <v>249</v>
      </c>
      <c r="E147" s="1">
        <v>2300</v>
      </c>
      <c r="F147" s="45">
        <f>E147*1.3</f>
        <v>2990</v>
      </c>
      <c r="G147" s="227">
        <v>12000</v>
      </c>
      <c r="H147" s="227">
        <f>G147*1.2</f>
        <v>14400</v>
      </c>
      <c r="I147" s="65">
        <v>2</v>
      </c>
      <c r="J147" s="231">
        <v>12000</v>
      </c>
      <c r="K147" s="231">
        <v>12480</v>
      </c>
      <c r="L147" s="232">
        <v>15600</v>
      </c>
      <c r="M147" s="231">
        <v>18720</v>
      </c>
      <c r="N147" s="65">
        <v>2</v>
      </c>
      <c r="O147" s="151">
        <f>F147*N147</f>
        <v>5980</v>
      </c>
      <c r="P147" s="232">
        <v>15600</v>
      </c>
      <c r="Q147" s="155">
        <f>P147*0.6</f>
        <v>9360</v>
      </c>
      <c r="R147" s="227">
        <f>Q147</f>
        <v>9360</v>
      </c>
      <c r="S147" s="45" t="s">
        <v>3341</v>
      </c>
      <c r="T147" s="174"/>
    </row>
    <row r="148" spans="1:20" s="7" customFormat="1" ht="23.25" customHeight="1" x14ac:dyDescent="0.25">
      <c r="A148" s="171">
        <v>3</v>
      </c>
      <c r="B148" s="178" t="s">
        <v>207</v>
      </c>
      <c r="C148" s="174" t="s">
        <v>249</v>
      </c>
      <c r="D148" s="174" t="s">
        <v>79</v>
      </c>
      <c r="E148" s="1">
        <v>2300</v>
      </c>
      <c r="F148" s="45">
        <f>E148*1.3</f>
        <v>2990</v>
      </c>
      <c r="G148" s="227">
        <v>18000</v>
      </c>
      <c r="H148" s="227">
        <f>G148*1.2</f>
        <v>21600</v>
      </c>
      <c r="I148" s="65">
        <v>1.5</v>
      </c>
      <c r="J148" s="231">
        <v>16000</v>
      </c>
      <c r="K148" s="231">
        <v>16640</v>
      </c>
      <c r="L148" s="232">
        <v>20800</v>
      </c>
      <c r="M148" s="231">
        <v>24960</v>
      </c>
      <c r="N148" s="65">
        <v>1.5</v>
      </c>
      <c r="O148" s="151">
        <f>F148*N148</f>
        <v>4485</v>
      </c>
      <c r="P148" s="232">
        <v>20800</v>
      </c>
      <c r="Q148" s="155">
        <f>P148*0.6</f>
        <v>12480</v>
      </c>
      <c r="R148" s="227">
        <f>Q148</f>
        <v>12480</v>
      </c>
      <c r="S148" s="45" t="s">
        <v>3341</v>
      </c>
      <c r="T148" s="174"/>
    </row>
    <row r="149" spans="1:20" s="7" customFormat="1" x14ac:dyDescent="0.25">
      <c r="A149" s="412">
        <v>4</v>
      </c>
      <c r="B149" s="428" t="s">
        <v>250</v>
      </c>
      <c r="C149" s="174" t="s">
        <v>17</v>
      </c>
      <c r="D149" s="174" t="s">
        <v>2698</v>
      </c>
      <c r="E149" s="1">
        <v>2800</v>
      </c>
      <c r="F149" s="45">
        <f>E149*1.2</f>
        <v>3360</v>
      </c>
      <c r="G149" s="227">
        <v>8000</v>
      </c>
      <c r="H149" s="227"/>
      <c r="I149" s="234">
        <v>1.1000000000000001</v>
      </c>
      <c r="J149" s="231">
        <v>8700</v>
      </c>
      <c r="K149" s="231"/>
      <c r="L149" s="232"/>
      <c r="M149" s="231"/>
      <c r="N149" s="234">
        <v>1.1000000000000001</v>
      </c>
      <c r="O149" s="151">
        <f>F149*N149</f>
        <v>3696.0000000000005</v>
      </c>
      <c r="P149" s="151">
        <f>P154-F154+F149</f>
        <v>9340</v>
      </c>
      <c r="Q149" s="155">
        <f>P149*0.6</f>
        <v>5604</v>
      </c>
      <c r="R149" s="227">
        <f>Q149</f>
        <v>5604</v>
      </c>
      <c r="S149" s="45" t="s">
        <v>3341</v>
      </c>
      <c r="T149" s="174"/>
    </row>
    <row r="150" spans="1:20" s="7" customFormat="1" ht="42" customHeight="1" x14ac:dyDescent="0.25">
      <c r="A150" s="412"/>
      <c r="B150" s="428"/>
      <c r="C150" s="174" t="s">
        <v>2698</v>
      </c>
      <c r="D150" s="174" t="s">
        <v>253</v>
      </c>
      <c r="E150" s="1"/>
      <c r="F150" s="45"/>
      <c r="G150" s="227"/>
      <c r="H150" s="227"/>
      <c r="I150" s="65"/>
      <c r="J150" s="231"/>
      <c r="K150" s="231"/>
      <c r="L150" s="232"/>
      <c r="M150" s="231"/>
      <c r="N150" s="65"/>
      <c r="O150" s="151"/>
      <c r="P150" s="151"/>
      <c r="Q150" s="155"/>
      <c r="R150" s="227"/>
      <c r="S150" s="45"/>
      <c r="T150" s="174"/>
    </row>
    <row r="151" spans="1:20" s="7" customFormat="1" x14ac:dyDescent="0.25">
      <c r="A151" s="412"/>
      <c r="B151" s="428"/>
      <c r="C151" s="174"/>
      <c r="D151" s="174" t="s">
        <v>37</v>
      </c>
      <c r="E151" s="1">
        <v>2500</v>
      </c>
      <c r="F151" s="45">
        <f>E151*1.2</f>
        <v>3000</v>
      </c>
      <c r="G151" s="227">
        <v>8000</v>
      </c>
      <c r="H151" s="227"/>
      <c r="I151" s="65">
        <v>1.1000000000000001</v>
      </c>
      <c r="J151" s="231">
        <v>8200</v>
      </c>
      <c r="K151" s="231"/>
      <c r="L151" s="232"/>
      <c r="M151" s="231"/>
      <c r="N151" s="65">
        <v>1.1000000000000001</v>
      </c>
      <c r="O151" s="151">
        <f>F151*N151</f>
        <v>3300.0000000000005</v>
      </c>
      <c r="P151" s="151">
        <f>P154-F154+F151</f>
        <v>8980</v>
      </c>
      <c r="Q151" s="155">
        <f>P151*0.6</f>
        <v>5388</v>
      </c>
      <c r="R151" s="227">
        <f>Q151</f>
        <v>5388</v>
      </c>
      <c r="S151" s="45" t="s">
        <v>3341</v>
      </c>
      <c r="T151" s="174"/>
    </row>
    <row r="152" spans="1:20" s="7" customFormat="1" x14ac:dyDescent="0.25">
      <c r="A152" s="412"/>
      <c r="B152" s="428"/>
      <c r="C152" s="174"/>
      <c r="D152" s="174" t="s">
        <v>38</v>
      </c>
      <c r="E152" s="1"/>
      <c r="F152" s="103">
        <v>2500</v>
      </c>
      <c r="G152" s="227">
        <v>8000</v>
      </c>
      <c r="H152" s="227"/>
      <c r="I152" s="65">
        <v>1.1000000000000001</v>
      </c>
      <c r="J152" s="231">
        <v>8200</v>
      </c>
      <c r="K152" s="231"/>
      <c r="L152" s="232"/>
      <c r="M152" s="231"/>
      <c r="N152" s="65">
        <v>1.1000000000000001</v>
      </c>
      <c r="O152" s="151">
        <f>F152*N152</f>
        <v>2750</v>
      </c>
      <c r="P152" s="151">
        <f>P154-F154+F152</f>
        <v>8480</v>
      </c>
      <c r="Q152" s="155">
        <f>P152*0.6</f>
        <v>5088</v>
      </c>
      <c r="R152" s="227">
        <f>Q152</f>
        <v>5088</v>
      </c>
      <c r="S152" s="45" t="s">
        <v>3341</v>
      </c>
      <c r="T152" s="174"/>
    </row>
    <row r="153" spans="1:20" s="7" customFormat="1" ht="21" customHeight="1" x14ac:dyDescent="0.25">
      <c r="A153" s="412"/>
      <c r="B153" s="428"/>
      <c r="C153" s="174" t="s">
        <v>253</v>
      </c>
      <c r="D153" s="174" t="s">
        <v>251</v>
      </c>
      <c r="E153" s="1"/>
      <c r="F153" s="45"/>
      <c r="G153" s="227"/>
      <c r="H153" s="227"/>
      <c r="I153" s="65"/>
      <c r="J153" s="231"/>
      <c r="K153" s="231"/>
      <c r="L153" s="232"/>
      <c r="M153" s="231"/>
      <c r="N153" s="65"/>
      <c r="O153" s="151"/>
      <c r="P153" s="151"/>
      <c r="Q153" s="155"/>
      <c r="R153" s="227"/>
      <c r="S153" s="45"/>
      <c r="T153" s="174"/>
    </row>
    <row r="154" spans="1:20" s="7" customFormat="1" ht="21.75" customHeight="1" x14ac:dyDescent="0.25">
      <c r="A154" s="412"/>
      <c r="B154" s="428"/>
      <c r="C154" s="174"/>
      <c r="D154" s="174" t="s">
        <v>37</v>
      </c>
      <c r="E154" s="1">
        <v>2100</v>
      </c>
      <c r="F154" s="45">
        <f>E154*1.2</f>
        <v>2520</v>
      </c>
      <c r="G154" s="227">
        <v>7500</v>
      </c>
      <c r="H154" s="227">
        <f>G154*1.2</f>
        <v>9000</v>
      </c>
      <c r="I154" s="65">
        <v>1.6</v>
      </c>
      <c r="J154" s="231">
        <v>7300</v>
      </c>
      <c r="K154" s="231">
        <v>6800</v>
      </c>
      <c r="L154" s="232">
        <v>8500</v>
      </c>
      <c r="M154" s="231">
        <v>10200</v>
      </c>
      <c r="N154" s="65">
        <v>1.6</v>
      </c>
      <c r="O154" s="151">
        <f>F154*N154</f>
        <v>4032</v>
      </c>
      <c r="P154" s="151">
        <v>8500</v>
      </c>
      <c r="Q154" s="155">
        <f>P154*0.6</f>
        <v>5100</v>
      </c>
      <c r="R154" s="227">
        <f t="shared" ref="R154:R179" si="24">Q154</f>
        <v>5100</v>
      </c>
      <c r="S154" s="45" t="s">
        <v>3341</v>
      </c>
      <c r="T154" s="174"/>
    </row>
    <row r="155" spans="1:20" s="7" customFormat="1" x14ac:dyDescent="0.25">
      <c r="A155" s="412"/>
      <c r="B155" s="428"/>
      <c r="C155" s="174"/>
      <c r="D155" s="174" t="s">
        <v>38</v>
      </c>
      <c r="E155" s="1"/>
      <c r="F155" s="103">
        <v>2100</v>
      </c>
      <c r="G155" s="227">
        <v>7500</v>
      </c>
      <c r="H155" s="227">
        <f>G155*1.2</f>
        <v>9000</v>
      </c>
      <c r="I155" s="65">
        <v>1.6</v>
      </c>
      <c r="J155" s="231">
        <v>7300</v>
      </c>
      <c r="K155" s="231">
        <v>6400</v>
      </c>
      <c r="L155" s="232">
        <v>8000</v>
      </c>
      <c r="M155" s="231">
        <v>9600</v>
      </c>
      <c r="N155" s="65">
        <v>1.6</v>
      </c>
      <c r="O155" s="151">
        <f>F155*N155</f>
        <v>3360</v>
      </c>
      <c r="P155" s="151">
        <v>8000</v>
      </c>
      <c r="Q155" s="155">
        <f>P155*0.6</f>
        <v>4800</v>
      </c>
      <c r="R155" s="227">
        <f t="shared" si="24"/>
        <v>4800</v>
      </c>
      <c r="S155" s="45" t="s">
        <v>3341</v>
      </c>
      <c r="T155" s="174"/>
    </row>
    <row r="156" spans="1:20" s="7" customFormat="1" ht="22.5" customHeight="1" x14ac:dyDescent="0.25">
      <c r="A156" s="412"/>
      <c r="B156" s="428"/>
      <c r="C156" s="174" t="s">
        <v>251</v>
      </c>
      <c r="D156" s="174" t="s">
        <v>21</v>
      </c>
      <c r="E156" s="1"/>
      <c r="F156" s="45"/>
      <c r="G156" s="227"/>
      <c r="H156" s="227"/>
      <c r="I156" s="65"/>
      <c r="J156" s="231"/>
      <c r="K156" s="231">
        <f t="shared" ref="K156" si="25">L156*0.8</f>
        <v>0</v>
      </c>
      <c r="L156" s="232"/>
      <c r="M156" s="231"/>
      <c r="N156" s="65"/>
      <c r="O156" s="151"/>
      <c r="P156" s="151"/>
      <c r="Q156" s="155"/>
      <c r="R156" s="227"/>
      <c r="S156" s="45"/>
      <c r="T156" s="174"/>
    </row>
    <row r="157" spans="1:20" s="7" customFormat="1" x14ac:dyDescent="0.25">
      <c r="A157" s="412"/>
      <c r="B157" s="428"/>
      <c r="C157" s="174"/>
      <c r="D157" s="174" t="s">
        <v>37</v>
      </c>
      <c r="E157" s="1">
        <v>1800</v>
      </c>
      <c r="F157" s="45">
        <f>E157*1.2</f>
        <v>2160</v>
      </c>
      <c r="G157" s="227">
        <v>7500</v>
      </c>
      <c r="H157" s="227">
        <f t="shared" ref="H157:H164" si="26">G157*1.2</f>
        <v>9000</v>
      </c>
      <c r="I157" s="65">
        <v>1.5</v>
      </c>
      <c r="J157" s="231">
        <v>7000</v>
      </c>
      <c r="K157" s="231">
        <v>6000</v>
      </c>
      <c r="L157" s="232">
        <v>7500</v>
      </c>
      <c r="M157" s="231">
        <v>9000</v>
      </c>
      <c r="N157" s="65">
        <v>1.5</v>
      </c>
      <c r="O157" s="151">
        <f t="shared" ref="O157:O164" si="27">F157*N157</f>
        <v>3240</v>
      </c>
      <c r="P157" s="151">
        <v>7500</v>
      </c>
      <c r="Q157" s="155">
        <f>P157*0.6</f>
        <v>4500</v>
      </c>
      <c r="R157" s="227">
        <f t="shared" si="24"/>
        <v>4500</v>
      </c>
      <c r="S157" s="45" t="s">
        <v>3341</v>
      </c>
      <c r="T157" s="174"/>
    </row>
    <row r="158" spans="1:20" s="7" customFormat="1" x14ac:dyDescent="0.25">
      <c r="A158" s="412"/>
      <c r="B158" s="428"/>
      <c r="C158" s="174"/>
      <c r="D158" s="174" t="s">
        <v>38</v>
      </c>
      <c r="E158" s="1"/>
      <c r="F158" s="103">
        <v>1800</v>
      </c>
      <c r="G158" s="227">
        <v>7500</v>
      </c>
      <c r="H158" s="227">
        <f t="shared" si="26"/>
        <v>9000</v>
      </c>
      <c r="I158" s="65">
        <v>1.5</v>
      </c>
      <c r="J158" s="231">
        <v>7000</v>
      </c>
      <c r="K158" s="231">
        <v>5600</v>
      </c>
      <c r="L158" s="232">
        <v>7000</v>
      </c>
      <c r="M158" s="231">
        <v>8400</v>
      </c>
      <c r="N158" s="65">
        <v>1.5</v>
      </c>
      <c r="O158" s="151">
        <f t="shared" si="27"/>
        <v>2700</v>
      </c>
      <c r="P158" s="151">
        <v>7000</v>
      </c>
      <c r="Q158" s="155">
        <f>P158*0.6</f>
        <v>4200</v>
      </c>
      <c r="R158" s="227">
        <f t="shared" si="24"/>
        <v>4200</v>
      </c>
      <c r="S158" s="45" t="s">
        <v>3341</v>
      </c>
      <c r="T158" s="174"/>
    </row>
    <row r="159" spans="1:20" s="7" customFormat="1" ht="40.5" customHeight="1" x14ac:dyDescent="0.25">
      <c r="A159" s="412">
        <v>5</v>
      </c>
      <c r="B159" s="428" t="s">
        <v>80</v>
      </c>
      <c r="C159" s="174" t="s">
        <v>2699</v>
      </c>
      <c r="D159" s="174" t="s">
        <v>81</v>
      </c>
      <c r="E159" s="1">
        <v>2000</v>
      </c>
      <c r="F159" s="45">
        <f t="shared" ref="F159:F164" si="28">E159*1.2</f>
        <v>2400</v>
      </c>
      <c r="G159" s="227">
        <v>6400</v>
      </c>
      <c r="H159" s="227">
        <f t="shared" si="26"/>
        <v>7680</v>
      </c>
      <c r="I159" s="65">
        <v>1.6</v>
      </c>
      <c r="J159" s="231">
        <v>8000</v>
      </c>
      <c r="K159" s="231">
        <v>6400</v>
      </c>
      <c r="L159" s="232">
        <v>8000</v>
      </c>
      <c r="M159" s="231">
        <v>9600</v>
      </c>
      <c r="N159" s="65">
        <v>1.6</v>
      </c>
      <c r="O159" s="151">
        <f t="shared" si="27"/>
        <v>3840</v>
      </c>
      <c r="P159" s="151">
        <v>8000</v>
      </c>
      <c r="Q159" s="155">
        <f>P159*0.6</f>
        <v>4800</v>
      </c>
      <c r="R159" s="227">
        <f t="shared" si="24"/>
        <v>4800</v>
      </c>
      <c r="S159" s="45" t="s">
        <v>3341</v>
      </c>
      <c r="T159" s="174"/>
    </row>
    <row r="160" spans="1:20" s="7" customFormat="1" ht="40.5" customHeight="1" x14ac:dyDescent="0.25">
      <c r="A160" s="412"/>
      <c r="B160" s="428"/>
      <c r="C160" s="174" t="s">
        <v>300</v>
      </c>
      <c r="D160" s="174" t="s">
        <v>82</v>
      </c>
      <c r="E160" s="1">
        <v>3000</v>
      </c>
      <c r="F160" s="45">
        <f t="shared" si="28"/>
        <v>3600</v>
      </c>
      <c r="G160" s="227">
        <v>7000</v>
      </c>
      <c r="H160" s="227">
        <f t="shared" si="26"/>
        <v>8400</v>
      </c>
      <c r="I160" s="65">
        <v>1.6</v>
      </c>
      <c r="J160" s="231">
        <v>8400</v>
      </c>
      <c r="K160" s="231">
        <v>6800</v>
      </c>
      <c r="L160" s="232">
        <v>8500</v>
      </c>
      <c r="M160" s="231">
        <v>10200</v>
      </c>
      <c r="N160" s="65">
        <v>1.6</v>
      </c>
      <c r="O160" s="151">
        <f t="shared" si="27"/>
        <v>5760</v>
      </c>
      <c r="P160" s="151">
        <v>8500</v>
      </c>
      <c r="Q160" s="155">
        <f>P160*0.6</f>
        <v>5100</v>
      </c>
      <c r="R160" s="227">
        <f t="shared" si="24"/>
        <v>5100</v>
      </c>
      <c r="S160" s="45" t="s">
        <v>3341</v>
      </c>
      <c r="T160" s="174"/>
    </row>
    <row r="161" spans="1:20" s="7" customFormat="1" ht="23.25" customHeight="1" x14ac:dyDescent="0.25">
      <c r="A161" s="412">
        <v>6</v>
      </c>
      <c r="B161" s="428" t="s">
        <v>2696</v>
      </c>
      <c r="C161" s="174" t="s">
        <v>307</v>
      </c>
      <c r="D161" s="174" t="s">
        <v>32</v>
      </c>
      <c r="E161" s="5">
        <v>870</v>
      </c>
      <c r="F161" s="45">
        <f t="shared" si="28"/>
        <v>1044</v>
      </c>
      <c r="G161" s="227">
        <v>1600</v>
      </c>
      <c r="H161" s="227">
        <f t="shared" si="26"/>
        <v>1920</v>
      </c>
      <c r="I161" s="65">
        <v>1.5</v>
      </c>
      <c r="J161" s="231">
        <v>1600</v>
      </c>
      <c r="K161" s="231">
        <v>1600</v>
      </c>
      <c r="L161" s="232">
        <v>2000</v>
      </c>
      <c r="M161" s="231">
        <v>2400</v>
      </c>
      <c r="N161" s="65">
        <v>1.5</v>
      </c>
      <c r="O161" s="151">
        <f t="shared" si="27"/>
        <v>1566</v>
      </c>
      <c r="P161" s="151">
        <v>2000</v>
      </c>
      <c r="Q161" s="155">
        <f>P161</f>
        <v>2000</v>
      </c>
      <c r="R161" s="227">
        <f t="shared" si="24"/>
        <v>2000</v>
      </c>
      <c r="S161" s="45" t="s">
        <v>3341</v>
      </c>
      <c r="T161" s="174"/>
    </row>
    <row r="162" spans="1:20" s="7" customFormat="1" ht="40.5" customHeight="1" x14ac:dyDescent="0.25">
      <c r="A162" s="412"/>
      <c r="B162" s="428"/>
      <c r="C162" s="174" t="s">
        <v>301</v>
      </c>
      <c r="D162" s="174" t="s">
        <v>83</v>
      </c>
      <c r="E162" s="1">
        <v>1500</v>
      </c>
      <c r="F162" s="45">
        <f t="shared" si="28"/>
        <v>1800</v>
      </c>
      <c r="G162" s="227">
        <v>1950</v>
      </c>
      <c r="H162" s="227">
        <f t="shared" si="26"/>
        <v>2340</v>
      </c>
      <c r="I162" s="65">
        <v>1.3</v>
      </c>
      <c r="J162" s="231">
        <v>1700</v>
      </c>
      <c r="K162" s="231">
        <v>1760</v>
      </c>
      <c r="L162" s="232">
        <v>2200</v>
      </c>
      <c r="M162" s="231">
        <v>2640</v>
      </c>
      <c r="N162" s="65">
        <v>1.3</v>
      </c>
      <c r="O162" s="151">
        <f t="shared" si="27"/>
        <v>2340</v>
      </c>
      <c r="P162" s="151">
        <v>2200</v>
      </c>
      <c r="Q162" s="155">
        <f>P162</f>
        <v>2200</v>
      </c>
      <c r="R162" s="227">
        <f t="shared" si="24"/>
        <v>2200</v>
      </c>
      <c r="S162" s="45" t="s">
        <v>3341</v>
      </c>
      <c r="T162" s="174"/>
    </row>
    <row r="163" spans="1:20" s="7" customFormat="1" ht="27" customHeight="1" x14ac:dyDescent="0.25">
      <c r="A163" s="412"/>
      <c r="B163" s="428"/>
      <c r="C163" s="174" t="s">
        <v>32</v>
      </c>
      <c r="D163" s="174" t="s">
        <v>84</v>
      </c>
      <c r="E163" s="1">
        <v>1000</v>
      </c>
      <c r="F163" s="45">
        <f t="shared" si="28"/>
        <v>1200</v>
      </c>
      <c r="G163" s="227">
        <v>1600</v>
      </c>
      <c r="H163" s="227">
        <f t="shared" si="26"/>
        <v>1920</v>
      </c>
      <c r="I163" s="65">
        <v>1.3</v>
      </c>
      <c r="J163" s="231">
        <v>1600</v>
      </c>
      <c r="K163" s="231">
        <v>1680</v>
      </c>
      <c r="L163" s="232">
        <v>2100</v>
      </c>
      <c r="M163" s="231">
        <v>2520</v>
      </c>
      <c r="N163" s="65">
        <v>1.3</v>
      </c>
      <c r="O163" s="151">
        <f t="shared" si="27"/>
        <v>1560</v>
      </c>
      <c r="P163" s="151">
        <v>2100</v>
      </c>
      <c r="Q163" s="155">
        <f>P163</f>
        <v>2100</v>
      </c>
      <c r="R163" s="227">
        <f t="shared" si="24"/>
        <v>2100</v>
      </c>
      <c r="S163" s="45" t="s">
        <v>3341</v>
      </c>
      <c r="T163" s="174"/>
    </row>
    <row r="164" spans="1:20" s="7" customFormat="1" ht="39.75" customHeight="1" x14ac:dyDescent="0.25">
      <c r="A164" s="171">
        <v>7</v>
      </c>
      <c r="B164" s="174" t="s">
        <v>2697</v>
      </c>
      <c r="C164" s="174" t="s">
        <v>80</v>
      </c>
      <c r="D164" s="174" t="s">
        <v>2696</v>
      </c>
      <c r="E164" s="1">
        <v>1500</v>
      </c>
      <c r="F164" s="45">
        <f t="shared" si="28"/>
        <v>1800</v>
      </c>
      <c r="G164" s="227">
        <v>1950</v>
      </c>
      <c r="H164" s="227">
        <f t="shared" si="26"/>
        <v>2340</v>
      </c>
      <c r="I164" s="65">
        <v>1.5</v>
      </c>
      <c r="J164" s="231">
        <v>1700</v>
      </c>
      <c r="K164" s="231">
        <v>1760</v>
      </c>
      <c r="L164" s="232">
        <v>2200</v>
      </c>
      <c r="M164" s="231">
        <v>2640</v>
      </c>
      <c r="N164" s="65">
        <v>1.5</v>
      </c>
      <c r="O164" s="151">
        <f t="shared" si="27"/>
        <v>2700</v>
      </c>
      <c r="P164" s="151">
        <v>2200</v>
      </c>
      <c r="Q164" s="155">
        <f>P164</f>
        <v>2200</v>
      </c>
      <c r="R164" s="227">
        <f t="shared" si="24"/>
        <v>2200</v>
      </c>
      <c r="S164" s="45" t="s">
        <v>3341</v>
      </c>
      <c r="T164" s="174"/>
    </row>
    <row r="165" spans="1:20" s="7" customFormat="1" ht="35.25" customHeight="1" x14ac:dyDescent="0.25">
      <c r="A165" s="412">
        <v>8</v>
      </c>
      <c r="B165" s="428" t="s">
        <v>2366</v>
      </c>
      <c r="C165" s="174" t="s">
        <v>2734</v>
      </c>
      <c r="D165" s="174" t="s">
        <v>2367</v>
      </c>
      <c r="E165" s="1"/>
      <c r="F165" s="45"/>
      <c r="G165" s="227"/>
      <c r="H165" s="227"/>
      <c r="I165" s="65"/>
      <c r="J165" s="231"/>
      <c r="K165" s="231"/>
      <c r="L165" s="232"/>
      <c r="M165" s="231"/>
      <c r="N165" s="65"/>
      <c r="O165" s="151"/>
      <c r="P165" s="151"/>
      <c r="Q165" s="155"/>
      <c r="R165" s="227"/>
      <c r="S165" s="45"/>
      <c r="T165" s="174"/>
    </row>
    <row r="166" spans="1:20" s="7" customFormat="1" ht="23.25" customHeight="1" x14ac:dyDescent="0.25">
      <c r="A166" s="412"/>
      <c r="B166" s="428"/>
      <c r="C166" s="174"/>
      <c r="D166" s="174" t="s">
        <v>37</v>
      </c>
      <c r="E166" s="1">
        <v>1500</v>
      </c>
      <c r="F166" s="45">
        <f>E166*1.2</f>
        <v>1800</v>
      </c>
      <c r="G166" s="227">
        <v>4500</v>
      </c>
      <c r="H166" s="227"/>
      <c r="I166" s="65">
        <v>1.2</v>
      </c>
      <c r="J166" s="231">
        <v>4000</v>
      </c>
      <c r="K166" s="231"/>
      <c r="L166" s="232"/>
      <c r="M166" s="231"/>
      <c r="N166" s="65">
        <v>1.2</v>
      </c>
      <c r="O166" s="151">
        <f>F166*I166</f>
        <v>2160</v>
      </c>
      <c r="P166" s="151">
        <v>2160</v>
      </c>
      <c r="Q166" s="155">
        <f>P166</f>
        <v>2160</v>
      </c>
      <c r="R166" s="227">
        <f t="shared" si="24"/>
        <v>2160</v>
      </c>
      <c r="S166" s="45" t="s">
        <v>3341</v>
      </c>
      <c r="T166" s="45" t="s">
        <v>3341</v>
      </c>
    </row>
    <row r="167" spans="1:20" s="7" customFormat="1" ht="24" customHeight="1" x14ac:dyDescent="0.25">
      <c r="A167" s="412"/>
      <c r="B167" s="428"/>
      <c r="C167" s="174"/>
      <c r="D167" s="174" t="s">
        <v>38</v>
      </c>
      <c r="E167" s="1"/>
      <c r="F167" s="103">
        <v>1500</v>
      </c>
      <c r="G167" s="227">
        <v>4500</v>
      </c>
      <c r="H167" s="227"/>
      <c r="I167" s="65">
        <v>1.2</v>
      </c>
      <c r="J167" s="231">
        <v>4000</v>
      </c>
      <c r="K167" s="231"/>
      <c r="L167" s="232"/>
      <c r="M167" s="231"/>
      <c r="N167" s="65">
        <v>1.2</v>
      </c>
      <c r="O167" s="151">
        <f t="shared" ref="O167:O173" si="29">F167*N167</f>
        <v>1800</v>
      </c>
      <c r="P167" s="151">
        <v>1800</v>
      </c>
      <c r="Q167" s="155">
        <f>P167</f>
        <v>1800</v>
      </c>
      <c r="R167" s="227">
        <f t="shared" si="24"/>
        <v>1800</v>
      </c>
      <c r="S167" s="45" t="s">
        <v>3341</v>
      </c>
      <c r="T167" s="174"/>
    </row>
    <row r="168" spans="1:20" s="7" customFormat="1" ht="37.5" x14ac:dyDescent="0.25">
      <c r="A168" s="412">
        <v>9</v>
      </c>
      <c r="B168" s="428" t="s">
        <v>252</v>
      </c>
      <c r="C168" s="174" t="s">
        <v>253</v>
      </c>
      <c r="D168" s="174" t="s">
        <v>2736</v>
      </c>
      <c r="E168" s="1">
        <v>1500</v>
      </c>
      <c r="F168" s="45">
        <f>E168*1.2</f>
        <v>1800</v>
      </c>
      <c r="G168" s="227">
        <v>2300</v>
      </c>
      <c r="H168" s="227">
        <f>G168*1.2</f>
        <v>2760</v>
      </c>
      <c r="I168" s="65">
        <v>1.4</v>
      </c>
      <c r="J168" s="231">
        <v>2300</v>
      </c>
      <c r="K168" s="231">
        <v>2400</v>
      </c>
      <c r="L168" s="232">
        <v>3000</v>
      </c>
      <c r="M168" s="231">
        <v>3600</v>
      </c>
      <c r="N168" s="65">
        <v>1.4</v>
      </c>
      <c r="O168" s="151">
        <f t="shared" si="29"/>
        <v>2520</v>
      </c>
      <c r="P168" s="151">
        <v>3000</v>
      </c>
      <c r="Q168" s="155">
        <f>P168</f>
        <v>3000</v>
      </c>
      <c r="R168" s="227">
        <f t="shared" si="24"/>
        <v>3000</v>
      </c>
      <c r="S168" s="45" t="s">
        <v>3341</v>
      </c>
      <c r="T168" s="174"/>
    </row>
    <row r="169" spans="1:20" s="7" customFormat="1" ht="23.25" customHeight="1" x14ac:dyDescent="0.25">
      <c r="A169" s="412"/>
      <c r="B169" s="428"/>
      <c r="C169" s="174" t="s">
        <v>253</v>
      </c>
      <c r="D169" s="174" t="s">
        <v>254</v>
      </c>
      <c r="E169" s="1">
        <v>1200</v>
      </c>
      <c r="F169" s="45">
        <f>E169*1.2</f>
        <v>1440</v>
      </c>
      <c r="G169" s="227">
        <v>2700</v>
      </c>
      <c r="H169" s="227">
        <f>G169*1.2</f>
        <v>3240</v>
      </c>
      <c r="I169" s="65">
        <v>1.4</v>
      </c>
      <c r="J169" s="231">
        <v>2700</v>
      </c>
      <c r="K169" s="231">
        <v>2800</v>
      </c>
      <c r="L169" s="232">
        <v>3500</v>
      </c>
      <c r="M169" s="231">
        <v>4200</v>
      </c>
      <c r="N169" s="65">
        <v>1.4</v>
      </c>
      <c r="O169" s="151">
        <f t="shared" si="29"/>
        <v>2015.9999999999998</v>
      </c>
      <c r="P169" s="151">
        <v>3500</v>
      </c>
      <c r="Q169" s="155">
        <f>P169*0.6</f>
        <v>2100</v>
      </c>
      <c r="R169" s="227">
        <f t="shared" si="24"/>
        <v>2100</v>
      </c>
      <c r="S169" s="45" t="s">
        <v>3341</v>
      </c>
      <c r="T169" s="174"/>
    </row>
    <row r="170" spans="1:20" s="7" customFormat="1" ht="22.5" customHeight="1" x14ac:dyDescent="0.25">
      <c r="A170" s="412">
        <v>10</v>
      </c>
      <c r="B170" s="428" t="s">
        <v>333</v>
      </c>
      <c r="C170" s="174" t="s">
        <v>2735</v>
      </c>
      <c r="D170" s="174" t="s">
        <v>647</v>
      </c>
      <c r="E170" s="1">
        <v>1560</v>
      </c>
      <c r="F170" s="45">
        <f>E170*1.5</f>
        <v>2340</v>
      </c>
      <c r="G170" s="227">
        <v>5000</v>
      </c>
      <c r="H170" s="227">
        <f>G170*1.2</f>
        <v>6000</v>
      </c>
      <c r="I170" s="65">
        <v>1.5</v>
      </c>
      <c r="J170" s="231">
        <v>10000</v>
      </c>
      <c r="K170" s="231">
        <v>7200</v>
      </c>
      <c r="L170" s="232">
        <v>9000</v>
      </c>
      <c r="M170" s="231">
        <v>10800</v>
      </c>
      <c r="N170" s="65">
        <v>1.5</v>
      </c>
      <c r="O170" s="151">
        <f t="shared" si="29"/>
        <v>3510</v>
      </c>
      <c r="P170" s="151">
        <v>9000</v>
      </c>
      <c r="Q170" s="155">
        <f>P170*0.6</f>
        <v>5400</v>
      </c>
      <c r="R170" s="227">
        <f t="shared" si="24"/>
        <v>5400</v>
      </c>
      <c r="S170" s="45" t="s">
        <v>3341</v>
      </c>
      <c r="T170" s="174"/>
    </row>
    <row r="171" spans="1:20" s="7" customFormat="1" ht="21.75" customHeight="1" x14ac:dyDescent="0.25">
      <c r="A171" s="412"/>
      <c r="B171" s="428"/>
      <c r="C171" s="174" t="s">
        <v>647</v>
      </c>
      <c r="D171" s="174" t="s">
        <v>648</v>
      </c>
      <c r="E171" s="1">
        <v>1170</v>
      </c>
      <c r="F171" s="45">
        <f>E171*1.2</f>
        <v>1404</v>
      </c>
      <c r="G171" s="227">
        <v>4500</v>
      </c>
      <c r="H171" s="227">
        <f>G171*1.2</f>
        <v>5400</v>
      </c>
      <c r="I171" s="65">
        <v>1.4</v>
      </c>
      <c r="J171" s="231">
        <v>6700</v>
      </c>
      <c r="K171" s="231">
        <v>6960</v>
      </c>
      <c r="L171" s="232">
        <v>8700</v>
      </c>
      <c r="M171" s="231">
        <v>10440</v>
      </c>
      <c r="N171" s="65">
        <v>1.4</v>
      </c>
      <c r="O171" s="151">
        <f t="shared" si="29"/>
        <v>1965.6</v>
      </c>
      <c r="P171" s="151">
        <v>8700</v>
      </c>
      <c r="Q171" s="155">
        <f>P171*0.6</f>
        <v>5220</v>
      </c>
      <c r="R171" s="227">
        <f t="shared" si="24"/>
        <v>5220</v>
      </c>
      <c r="S171" s="45" t="s">
        <v>3341</v>
      </c>
      <c r="T171" s="174"/>
    </row>
    <row r="172" spans="1:20" s="7" customFormat="1" ht="21" customHeight="1" x14ac:dyDescent="0.25">
      <c r="A172" s="412"/>
      <c r="B172" s="428"/>
      <c r="C172" s="174" t="s">
        <v>648</v>
      </c>
      <c r="D172" s="174" t="s">
        <v>649</v>
      </c>
      <c r="E172" s="1">
        <v>1170</v>
      </c>
      <c r="F172" s="45">
        <f>E172*1.2</f>
        <v>1404</v>
      </c>
      <c r="G172" s="227">
        <v>4500</v>
      </c>
      <c r="H172" s="227">
        <f>G172*1.2</f>
        <v>5400</v>
      </c>
      <c r="I172" s="65">
        <v>1.4</v>
      </c>
      <c r="J172" s="231">
        <v>6700</v>
      </c>
      <c r="K172" s="231">
        <v>6800</v>
      </c>
      <c r="L172" s="232">
        <v>8500</v>
      </c>
      <c r="M172" s="231">
        <v>10200</v>
      </c>
      <c r="N172" s="65">
        <v>1.4</v>
      </c>
      <c r="O172" s="151">
        <f t="shared" si="29"/>
        <v>1965.6</v>
      </c>
      <c r="P172" s="151">
        <v>8500</v>
      </c>
      <c r="Q172" s="155">
        <f>P172*0.6</f>
        <v>5100</v>
      </c>
      <c r="R172" s="227">
        <f t="shared" si="24"/>
        <v>5100</v>
      </c>
      <c r="S172" s="45" t="s">
        <v>3341</v>
      </c>
      <c r="T172" s="174"/>
    </row>
    <row r="173" spans="1:20" s="7" customFormat="1" ht="23.25" customHeight="1" x14ac:dyDescent="0.25">
      <c r="A173" s="412"/>
      <c r="B173" s="428"/>
      <c r="C173" s="174" t="s">
        <v>649</v>
      </c>
      <c r="D173" s="174" t="s">
        <v>86</v>
      </c>
      <c r="E173" s="5">
        <v>900</v>
      </c>
      <c r="F173" s="45">
        <f>E173*1.2</f>
        <v>1080</v>
      </c>
      <c r="G173" s="227">
        <v>2300</v>
      </c>
      <c r="H173" s="227"/>
      <c r="I173" s="65">
        <v>1.2</v>
      </c>
      <c r="J173" s="231">
        <v>2800</v>
      </c>
      <c r="K173" s="231"/>
      <c r="L173" s="232"/>
      <c r="M173" s="231"/>
      <c r="N173" s="65">
        <v>1.2</v>
      </c>
      <c r="O173" s="151">
        <f t="shared" si="29"/>
        <v>1296</v>
      </c>
      <c r="P173" s="151">
        <f>P170-F170+F173</f>
        <v>7740</v>
      </c>
      <c r="Q173" s="155">
        <f>P173*0.6</f>
        <v>4644</v>
      </c>
      <c r="R173" s="227">
        <f t="shared" si="24"/>
        <v>4644</v>
      </c>
      <c r="S173" s="45" t="s">
        <v>3341</v>
      </c>
      <c r="T173" s="174"/>
    </row>
    <row r="174" spans="1:20" s="7" customFormat="1" ht="36.75" customHeight="1" x14ac:dyDescent="0.25">
      <c r="A174" s="412">
        <v>11</v>
      </c>
      <c r="B174" s="428" t="s">
        <v>292</v>
      </c>
      <c r="C174" s="174" t="s">
        <v>87</v>
      </c>
      <c r="D174" s="174" t="s">
        <v>329</v>
      </c>
      <c r="E174" s="5"/>
      <c r="F174" s="45"/>
      <c r="G174" s="227"/>
      <c r="H174" s="227"/>
      <c r="I174" s="234"/>
      <c r="J174" s="231"/>
      <c r="K174" s="231"/>
      <c r="L174" s="232"/>
      <c r="M174" s="231"/>
      <c r="N174" s="234"/>
      <c r="O174" s="151"/>
      <c r="P174" s="151"/>
      <c r="Q174" s="155"/>
      <c r="R174" s="227"/>
      <c r="S174" s="45"/>
      <c r="T174" s="174"/>
    </row>
    <row r="175" spans="1:20" s="7" customFormat="1" ht="19.5" customHeight="1" x14ac:dyDescent="0.25">
      <c r="A175" s="412"/>
      <c r="B175" s="428"/>
      <c r="C175" s="174"/>
      <c r="D175" s="174" t="s">
        <v>37</v>
      </c>
      <c r="E175" s="5">
        <v>600</v>
      </c>
      <c r="F175" s="45">
        <f>E175*1.2</f>
        <v>720</v>
      </c>
      <c r="G175" s="227">
        <v>1500</v>
      </c>
      <c r="H175" s="227">
        <f>G175*1.2</f>
        <v>1800</v>
      </c>
      <c r="I175" s="65">
        <v>1.4</v>
      </c>
      <c r="J175" s="231">
        <v>1500</v>
      </c>
      <c r="K175" s="231">
        <v>1520</v>
      </c>
      <c r="L175" s="232">
        <v>1900</v>
      </c>
      <c r="M175" s="231">
        <v>2280</v>
      </c>
      <c r="N175" s="65">
        <v>1.4</v>
      </c>
      <c r="O175" s="151">
        <f>F175*N175</f>
        <v>1007.9999999999999</v>
      </c>
      <c r="P175" s="151">
        <v>1900</v>
      </c>
      <c r="Q175" s="155">
        <f>P175*0.6</f>
        <v>1140</v>
      </c>
      <c r="R175" s="227">
        <f t="shared" si="24"/>
        <v>1140</v>
      </c>
      <c r="S175" s="45" t="s">
        <v>3341</v>
      </c>
      <c r="T175" s="174"/>
    </row>
    <row r="176" spans="1:20" s="7" customFormat="1" ht="22.5" customHeight="1" x14ac:dyDescent="0.25">
      <c r="A176" s="412"/>
      <c r="B176" s="428"/>
      <c r="C176" s="174"/>
      <c r="D176" s="174" t="s">
        <v>38</v>
      </c>
      <c r="E176" s="5"/>
      <c r="F176" s="103">
        <v>600</v>
      </c>
      <c r="G176" s="227">
        <v>1500</v>
      </c>
      <c r="H176" s="227">
        <f>G176*1.2</f>
        <v>1800</v>
      </c>
      <c r="I176" s="65">
        <v>1.4</v>
      </c>
      <c r="J176" s="231">
        <v>1500</v>
      </c>
      <c r="K176" s="231">
        <v>1280</v>
      </c>
      <c r="L176" s="232">
        <v>1600</v>
      </c>
      <c r="M176" s="231">
        <v>1920</v>
      </c>
      <c r="N176" s="65">
        <v>1.4</v>
      </c>
      <c r="O176" s="151">
        <f>F176*N176</f>
        <v>840</v>
      </c>
      <c r="P176" s="151">
        <v>1600</v>
      </c>
      <c r="Q176" s="155">
        <f>P176*0.6</f>
        <v>960</v>
      </c>
      <c r="R176" s="227">
        <f t="shared" si="24"/>
        <v>960</v>
      </c>
      <c r="S176" s="45" t="s">
        <v>3341</v>
      </c>
      <c r="T176" s="174"/>
    </row>
    <row r="177" spans="1:20" s="7" customFormat="1" ht="21.75" customHeight="1" x14ac:dyDescent="0.25">
      <c r="A177" s="327">
        <v>12</v>
      </c>
      <c r="B177" s="424" t="s">
        <v>88</v>
      </c>
      <c r="C177" s="174" t="s">
        <v>17</v>
      </c>
      <c r="D177" s="174" t="s">
        <v>32</v>
      </c>
      <c r="E177" s="1"/>
      <c r="F177" s="45"/>
      <c r="G177" s="227"/>
      <c r="H177" s="227"/>
      <c r="I177" s="65"/>
      <c r="J177" s="231"/>
      <c r="K177" s="231"/>
      <c r="L177" s="232"/>
      <c r="M177" s="231"/>
      <c r="N177" s="65"/>
      <c r="O177" s="151"/>
      <c r="P177" s="151"/>
      <c r="Q177" s="155"/>
      <c r="R177" s="227"/>
      <c r="S177" s="45"/>
      <c r="T177" s="174"/>
    </row>
    <row r="178" spans="1:20" s="7" customFormat="1" x14ac:dyDescent="0.25">
      <c r="A178" s="423"/>
      <c r="B178" s="425"/>
      <c r="C178" s="174"/>
      <c r="D178" s="174" t="s">
        <v>37</v>
      </c>
      <c r="E178" s="1">
        <v>2210</v>
      </c>
      <c r="F178" s="45">
        <f>E178*1.3</f>
        <v>2873</v>
      </c>
      <c r="G178" s="227">
        <v>6700</v>
      </c>
      <c r="H178" s="227">
        <f>G178*1.2</f>
        <v>8040</v>
      </c>
      <c r="I178" s="65">
        <v>1.4</v>
      </c>
      <c r="J178" s="231">
        <v>6700</v>
      </c>
      <c r="K178" s="231">
        <v>6960</v>
      </c>
      <c r="L178" s="232">
        <v>8700</v>
      </c>
      <c r="M178" s="231">
        <v>10440</v>
      </c>
      <c r="N178" s="65">
        <v>1.4</v>
      </c>
      <c r="O178" s="151">
        <f>F178*N178</f>
        <v>4022.2</v>
      </c>
      <c r="P178" s="151">
        <v>8700</v>
      </c>
      <c r="Q178" s="155">
        <f>P178*0.6</f>
        <v>5220</v>
      </c>
      <c r="R178" s="227">
        <f t="shared" si="24"/>
        <v>5220</v>
      </c>
      <c r="S178" s="45" t="s">
        <v>3341</v>
      </c>
      <c r="T178" s="174"/>
    </row>
    <row r="179" spans="1:20" s="7" customFormat="1" x14ac:dyDescent="0.25">
      <c r="A179" s="423"/>
      <c r="B179" s="425"/>
      <c r="C179" s="174"/>
      <c r="D179" s="174" t="s">
        <v>38</v>
      </c>
      <c r="E179" s="1"/>
      <c r="F179" s="103">
        <f>F178-500</f>
        <v>2373</v>
      </c>
      <c r="G179" s="227">
        <v>6700</v>
      </c>
      <c r="H179" s="227">
        <f>G179*1.2</f>
        <v>8040</v>
      </c>
      <c r="I179" s="65">
        <v>1.4</v>
      </c>
      <c r="J179" s="231">
        <v>6700</v>
      </c>
      <c r="K179" s="231">
        <v>6800</v>
      </c>
      <c r="L179" s="232">
        <v>8500</v>
      </c>
      <c r="M179" s="231">
        <v>10200</v>
      </c>
      <c r="N179" s="65">
        <v>1.4</v>
      </c>
      <c r="O179" s="151">
        <f>F179*N179</f>
        <v>3322.2</v>
      </c>
      <c r="P179" s="151">
        <v>8500</v>
      </c>
      <c r="Q179" s="155">
        <f>P179*0.6</f>
        <v>5100</v>
      </c>
      <c r="R179" s="227">
        <f t="shared" si="24"/>
        <v>5100</v>
      </c>
      <c r="S179" s="45" t="s">
        <v>3341</v>
      </c>
      <c r="T179" s="174"/>
    </row>
    <row r="180" spans="1:20" s="7" customFormat="1" ht="18.75" customHeight="1" x14ac:dyDescent="0.25">
      <c r="A180" s="423"/>
      <c r="B180" s="425"/>
      <c r="C180" s="174" t="s">
        <v>93</v>
      </c>
      <c r="D180" s="174" t="s">
        <v>652</v>
      </c>
      <c r="E180" s="1"/>
      <c r="F180" s="45"/>
      <c r="G180" s="227"/>
      <c r="H180" s="227"/>
      <c r="I180" s="65"/>
      <c r="J180" s="231"/>
      <c r="K180" s="231"/>
      <c r="L180" s="232"/>
      <c r="M180" s="231"/>
      <c r="N180" s="65"/>
      <c r="O180" s="151"/>
      <c r="P180" s="151"/>
      <c r="Q180" s="155"/>
      <c r="R180" s="227"/>
      <c r="S180" s="45"/>
      <c r="T180" s="174"/>
    </row>
    <row r="181" spans="1:20" s="7" customFormat="1" x14ac:dyDescent="0.25">
      <c r="A181" s="423"/>
      <c r="B181" s="425"/>
      <c r="C181" s="174"/>
      <c r="D181" s="174" t="s">
        <v>37</v>
      </c>
      <c r="E181" s="1"/>
      <c r="F181" s="103">
        <v>2200</v>
      </c>
      <c r="G181" s="227"/>
      <c r="H181" s="103">
        <v>2200</v>
      </c>
      <c r="I181" s="65">
        <v>1.4</v>
      </c>
      <c r="J181" s="231">
        <v>2300</v>
      </c>
      <c r="K181" s="231">
        <v>3520</v>
      </c>
      <c r="L181" s="232">
        <v>4400</v>
      </c>
      <c r="M181" s="231">
        <v>5280</v>
      </c>
      <c r="N181" s="65">
        <v>1.4</v>
      </c>
      <c r="O181" s="151">
        <f>F181*N181</f>
        <v>3080</v>
      </c>
      <c r="P181" s="151">
        <v>4400</v>
      </c>
      <c r="Q181" s="155">
        <f>O181</f>
        <v>3080</v>
      </c>
      <c r="R181" s="227">
        <f>Q181</f>
        <v>3080</v>
      </c>
      <c r="S181" s="45" t="s">
        <v>3341</v>
      </c>
      <c r="T181" s="174"/>
    </row>
    <row r="182" spans="1:20" s="7" customFormat="1" x14ac:dyDescent="0.25">
      <c r="A182" s="423"/>
      <c r="B182" s="425"/>
      <c r="C182" s="174"/>
      <c r="D182" s="174" t="s">
        <v>38</v>
      </c>
      <c r="E182" s="1"/>
      <c r="F182" s="103">
        <v>1700</v>
      </c>
      <c r="G182" s="227"/>
      <c r="H182" s="103">
        <v>1700</v>
      </c>
      <c r="I182" s="65">
        <v>1.4</v>
      </c>
      <c r="J182" s="231">
        <v>1800</v>
      </c>
      <c r="K182" s="231">
        <v>3360</v>
      </c>
      <c r="L182" s="232">
        <v>4200</v>
      </c>
      <c r="M182" s="231">
        <v>5040</v>
      </c>
      <c r="N182" s="65">
        <v>1.4</v>
      </c>
      <c r="O182" s="151">
        <f>F182*N182</f>
        <v>2380</v>
      </c>
      <c r="P182" s="151">
        <v>4200</v>
      </c>
      <c r="Q182" s="155">
        <f>O182</f>
        <v>2380</v>
      </c>
      <c r="R182" s="227">
        <f>Q182</f>
        <v>2380</v>
      </c>
      <c r="S182" s="45" t="s">
        <v>3341</v>
      </c>
      <c r="T182" s="174"/>
    </row>
    <row r="183" spans="1:20" s="7" customFormat="1" ht="21.75" customHeight="1" x14ac:dyDescent="0.25">
      <c r="A183" s="423"/>
      <c r="B183" s="425"/>
      <c r="C183" s="174" t="s">
        <v>32</v>
      </c>
      <c r="D183" s="174" t="s">
        <v>318</v>
      </c>
      <c r="E183" s="1"/>
      <c r="F183" s="45"/>
      <c r="G183" s="227">
        <v>4000</v>
      </c>
      <c r="H183" s="227"/>
      <c r="I183" s="65"/>
      <c r="J183" s="231"/>
      <c r="K183" s="231"/>
      <c r="L183" s="232"/>
      <c r="M183" s="231"/>
      <c r="N183" s="65"/>
      <c r="O183" s="151"/>
      <c r="P183" s="151"/>
      <c r="Q183" s="155"/>
      <c r="R183" s="227"/>
      <c r="S183" s="45"/>
      <c r="T183" s="174"/>
    </row>
    <row r="184" spans="1:20" s="7" customFormat="1" x14ac:dyDescent="0.25">
      <c r="A184" s="423"/>
      <c r="B184" s="425"/>
      <c r="C184" s="174"/>
      <c r="D184" s="174" t="s">
        <v>37</v>
      </c>
      <c r="E184" s="1"/>
      <c r="F184" s="103">
        <v>2100</v>
      </c>
      <c r="G184" s="227"/>
      <c r="H184" s="103">
        <v>2100</v>
      </c>
      <c r="I184" s="65">
        <v>1.4</v>
      </c>
      <c r="J184" s="231">
        <v>2200</v>
      </c>
      <c r="K184" s="231">
        <v>2560</v>
      </c>
      <c r="L184" s="232">
        <v>3200</v>
      </c>
      <c r="M184" s="231">
        <v>3840</v>
      </c>
      <c r="N184" s="65">
        <v>1.4</v>
      </c>
      <c r="O184" s="151">
        <f>F184*N184</f>
        <v>2940</v>
      </c>
      <c r="P184" s="151">
        <v>3200</v>
      </c>
      <c r="Q184" s="155">
        <f>O184</f>
        <v>2940</v>
      </c>
      <c r="R184" s="227">
        <f>Q184</f>
        <v>2940</v>
      </c>
      <c r="S184" s="45" t="s">
        <v>3341</v>
      </c>
      <c r="T184" s="174"/>
    </row>
    <row r="185" spans="1:20" s="7" customFormat="1" x14ac:dyDescent="0.25">
      <c r="A185" s="328"/>
      <c r="B185" s="426"/>
      <c r="C185" s="174"/>
      <c r="D185" s="174" t="s">
        <v>38</v>
      </c>
      <c r="E185" s="1"/>
      <c r="F185" s="103">
        <v>1600</v>
      </c>
      <c r="G185" s="227"/>
      <c r="H185" s="103">
        <v>1600</v>
      </c>
      <c r="I185" s="65">
        <v>1.4</v>
      </c>
      <c r="J185" s="231">
        <v>1700</v>
      </c>
      <c r="K185" s="231">
        <v>2400</v>
      </c>
      <c r="L185" s="232">
        <v>3000</v>
      </c>
      <c r="M185" s="231">
        <v>3600</v>
      </c>
      <c r="N185" s="65">
        <v>1.4</v>
      </c>
      <c r="O185" s="151">
        <f>F185*N185</f>
        <v>2240</v>
      </c>
      <c r="P185" s="151">
        <v>3000</v>
      </c>
      <c r="Q185" s="155">
        <f>O185</f>
        <v>2240</v>
      </c>
      <c r="R185" s="227">
        <f>Q185</f>
        <v>2240</v>
      </c>
      <c r="S185" s="45" t="s">
        <v>3341</v>
      </c>
      <c r="T185" s="174"/>
    </row>
    <row r="186" spans="1:20" s="57" customFormat="1" ht="39.75" customHeight="1" x14ac:dyDescent="0.25">
      <c r="A186" s="327">
        <v>13</v>
      </c>
      <c r="B186" s="424" t="s">
        <v>89</v>
      </c>
      <c r="C186" s="174" t="s">
        <v>17</v>
      </c>
      <c r="D186" s="174" t="s">
        <v>255</v>
      </c>
      <c r="E186" s="1"/>
      <c r="F186" s="45"/>
      <c r="G186" s="227"/>
      <c r="H186" s="227"/>
      <c r="I186" s="65"/>
      <c r="J186" s="231"/>
      <c r="K186" s="231"/>
      <c r="L186" s="232"/>
      <c r="M186" s="231"/>
      <c r="N186" s="65"/>
      <c r="O186" s="151"/>
      <c r="P186" s="151"/>
      <c r="Q186" s="155"/>
      <c r="R186" s="227">
        <f t="shared" ref="R186:R189" si="30">Q186</f>
        <v>0</v>
      </c>
      <c r="S186" s="45"/>
      <c r="T186" s="174"/>
    </row>
    <row r="187" spans="1:20" s="57" customFormat="1" x14ac:dyDescent="0.25">
      <c r="A187" s="423"/>
      <c r="B187" s="425"/>
      <c r="C187" s="174"/>
      <c r="D187" s="174" t="s">
        <v>37</v>
      </c>
      <c r="E187" s="1">
        <v>2080</v>
      </c>
      <c r="F187" s="45">
        <f>E187*1.2</f>
        <v>2496</v>
      </c>
      <c r="G187" s="227">
        <v>6000</v>
      </c>
      <c r="H187" s="227">
        <f>G187*1.2</f>
        <v>7200</v>
      </c>
      <c r="I187" s="65">
        <v>1.5</v>
      </c>
      <c r="J187" s="231">
        <v>6000</v>
      </c>
      <c r="K187" s="231">
        <v>6240</v>
      </c>
      <c r="L187" s="232">
        <v>7800</v>
      </c>
      <c r="M187" s="231">
        <v>9360</v>
      </c>
      <c r="N187" s="65">
        <v>1.5</v>
      </c>
      <c r="O187" s="151">
        <f>F187*N187</f>
        <v>3744</v>
      </c>
      <c r="P187" s="151">
        <v>7800</v>
      </c>
      <c r="Q187" s="155">
        <f>P187*0.6</f>
        <v>4680</v>
      </c>
      <c r="R187" s="227">
        <f t="shared" si="30"/>
        <v>4680</v>
      </c>
      <c r="S187" s="45" t="s">
        <v>3341</v>
      </c>
      <c r="T187" s="174"/>
    </row>
    <row r="188" spans="1:20" s="57" customFormat="1" x14ac:dyDescent="0.25">
      <c r="A188" s="328"/>
      <c r="B188" s="426"/>
      <c r="C188" s="174"/>
      <c r="D188" s="174" t="s">
        <v>38</v>
      </c>
      <c r="E188" s="1"/>
      <c r="F188" s="103">
        <v>2080</v>
      </c>
      <c r="G188" s="227">
        <v>6000</v>
      </c>
      <c r="H188" s="227">
        <f>G188*1.2</f>
        <v>7200</v>
      </c>
      <c r="I188" s="65">
        <v>1.5</v>
      </c>
      <c r="J188" s="231">
        <v>6000</v>
      </c>
      <c r="K188" s="231">
        <v>6000</v>
      </c>
      <c r="L188" s="232">
        <v>7500</v>
      </c>
      <c r="M188" s="231">
        <v>9000</v>
      </c>
      <c r="N188" s="65">
        <v>1.5</v>
      </c>
      <c r="O188" s="151">
        <f>F188*N188</f>
        <v>3120</v>
      </c>
      <c r="P188" s="151">
        <v>7500</v>
      </c>
      <c r="Q188" s="155">
        <f>P188*0.6</f>
        <v>4500</v>
      </c>
      <c r="R188" s="227">
        <f t="shared" si="30"/>
        <v>4500</v>
      </c>
      <c r="S188" s="45" t="s">
        <v>3341</v>
      </c>
      <c r="T188" s="174"/>
    </row>
    <row r="189" spans="1:20" s="57" customFormat="1" ht="39.75" customHeight="1" x14ac:dyDescent="0.25">
      <c r="A189" s="171">
        <v>14</v>
      </c>
      <c r="B189" s="174" t="s">
        <v>90</v>
      </c>
      <c r="C189" s="174" t="s">
        <v>308</v>
      </c>
      <c r="D189" s="174" t="s">
        <v>91</v>
      </c>
      <c r="E189" s="1">
        <v>1040</v>
      </c>
      <c r="F189" s="45">
        <f>E189*1.2</f>
        <v>1248</v>
      </c>
      <c r="G189" s="227">
        <v>3000</v>
      </c>
      <c r="H189" s="227">
        <f>G189*1.2</f>
        <v>3600</v>
      </c>
      <c r="I189" s="65">
        <v>1.4</v>
      </c>
      <c r="J189" s="231">
        <v>3000</v>
      </c>
      <c r="K189" s="231">
        <v>3120</v>
      </c>
      <c r="L189" s="232">
        <v>3900</v>
      </c>
      <c r="M189" s="231">
        <v>4680</v>
      </c>
      <c r="N189" s="65">
        <v>1.4</v>
      </c>
      <c r="O189" s="151">
        <f>F189*N189</f>
        <v>1747.1999999999998</v>
      </c>
      <c r="P189" s="151">
        <v>3900</v>
      </c>
      <c r="Q189" s="155">
        <f>P189*0.6</f>
        <v>2340</v>
      </c>
      <c r="R189" s="227">
        <f t="shared" si="30"/>
        <v>2340</v>
      </c>
      <c r="S189" s="45" t="s">
        <v>3341</v>
      </c>
      <c r="T189" s="174"/>
    </row>
    <row r="190" spans="1:20" s="7" customFormat="1" ht="41.25" customHeight="1" x14ac:dyDescent="0.25">
      <c r="A190" s="171">
        <v>15</v>
      </c>
      <c r="B190" s="174" t="s">
        <v>92</v>
      </c>
      <c r="C190" s="174" t="s">
        <v>256</v>
      </c>
      <c r="D190" s="174" t="s">
        <v>93</v>
      </c>
      <c r="E190" s="1">
        <v>2200</v>
      </c>
      <c r="F190" s="45">
        <f>E190*1.2</f>
        <v>2640</v>
      </c>
      <c r="G190" s="227">
        <v>4700</v>
      </c>
      <c r="H190" s="227">
        <f>G190*1.2</f>
        <v>5640</v>
      </c>
      <c r="I190" s="65">
        <v>1.5</v>
      </c>
      <c r="J190" s="231">
        <v>4700</v>
      </c>
      <c r="K190" s="231">
        <v>4880</v>
      </c>
      <c r="L190" s="232">
        <v>6100</v>
      </c>
      <c r="M190" s="231">
        <v>7320</v>
      </c>
      <c r="N190" s="65">
        <v>1.5</v>
      </c>
      <c r="O190" s="151">
        <f>F190*N190</f>
        <v>3960</v>
      </c>
      <c r="P190" s="151">
        <v>6100</v>
      </c>
      <c r="Q190" s="155">
        <f>O190</f>
        <v>3960</v>
      </c>
      <c r="R190" s="227">
        <f>Q190</f>
        <v>3960</v>
      </c>
      <c r="S190" s="45" t="s">
        <v>3341</v>
      </c>
      <c r="T190" s="174"/>
    </row>
    <row r="191" spans="1:20" s="7" customFormat="1" ht="21.75" customHeight="1" x14ac:dyDescent="0.25">
      <c r="A191" s="327">
        <v>16</v>
      </c>
      <c r="B191" s="424" t="s">
        <v>93</v>
      </c>
      <c r="C191" s="174" t="s">
        <v>256</v>
      </c>
      <c r="D191" s="174" t="s">
        <v>94</v>
      </c>
      <c r="E191" s="1"/>
      <c r="F191" s="45"/>
      <c r="G191" s="227"/>
      <c r="H191" s="227"/>
      <c r="I191" s="65"/>
      <c r="J191" s="231"/>
      <c r="K191" s="231"/>
      <c r="L191" s="232"/>
      <c r="M191" s="231"/>
      <c r="N191" s="65"/>
      <c r="O191" s="151"/>
      <c r="P191" s="151"/>
      <c r="Q191" s="155"/>
      <c r="R191" s="227"/>
      <c r="S191" s="45"/>
      <c r="T191" s="174"/>
    </row>
    <row r="192" spans="1:20" s="7" customFormat="1" x14ac:dyDescent="0.25">
      <c r="A192" s="423"/>
      <c r="B192" s="425"/>
      <c r="C192" s="174"/>
      <c r="D192" s="174" t="s">
        <v>37</v>
      </c>
      <c r="E192" s="1">
        <v>1900</v>
      </c>
      <c r="F192" s="45">
        <f>E192*1.2</f>
        <v>2280</v>
      </c>
      <c r="G192" s="227">
        <v>3600</v>
      </c>
      <c r="H192" s="227">
        <f>G192*1.2</f>
        <v>4320</v>
      </c>
      <c r="I192" s="65">
        <v>1.5</v>
      </c>
      <c r="J192" s="231">
        <v>3600</v>
      </c>
      <c r="K192" s="231">
        <v>3680</v>
      </c>
      <c r="L192" s="232">
        <v>4600</v>
      </c>
      <c r="M192" s="231">
        <v>5520</v>
      </c>
      <c r="N192" s="65">
        <v>1.5</v>
      </c>
      <c r="O192" s="151">
        <f t="shared" ref="O192:O202" si="31">F192*N192</f>
        <v>3420</v>
      </c>
      <c r="P192" s="151">
        <v>4600</v>
      </c>
      <c r="Q192" s="155">
        <f>O192</f>
        <v>3420</v>
      </c>
      <c r="R192" s="227">
        <f>Q192</f>
        <v>3420</v>
      </c>
      <c r="S192" s="45" t="s">
        <v>3341</v>
      </c>
      <c r="T192" s="174"/>
    </row>
    <row r="193" spans="1:20" s="7" customFormat="1" x14ac:dyDescent="0.25">
      <c r="A193" s="328"/>
      <c r="B193" s="426"/>
      <c r="C193" s="174"/>
      <c r="D193" s="174" t="s">
        <v>38</v>
      </c>
      <c r="E193" s="1"/>
      <c r="F193" s="103">
        <v>1900</v>
      </c>
      <c r="G193" s="227">
        <v>3600</v>
      </c>
      <c r="H193" s="227">
        <f>G193*1.2</f>
        <v>4320</v>
      </c>
      <c r="I193" s="65">
        <v>1.4</v>
      </c>
      <c r="J193" s="231">
        <v>3600</v>
      </c>
      <c r="K193" s="231">
        <v>3440</v>
      </c>
      <c r="L193" s="232">
        <v>4300</v>
      </c>
      <c r="M193" s="231">
        <v>5160</v>
      </c>
      <c r="N193" s="65">
        <v>1.4</v>
      </c>
      <c r="O193" s="151">
        <f t="shared" si="31"/>
        <v>2660</v>
      </c>
      <c r="P193" s="151">
        <v>4300</v>
      </c>
      <c r="Q193" s="155">
        <f>O193</f>
        <v>2660</v>
      </c>
      <c r="R193" s="227">
        <f>Q193</f>
        <v>2660</v>
      </c>
      <c r="S193" s="45" t="s">
        <v>3341</v>
      </c>
      <c r="T193" s="174"/>
    </row>
    <row r="194" spans="1:20" s="7" customFormat="1" ht="22.5" customHeight="1" x14ac:dyDescent="0.25">
      <c r="A194" s="171">
        <v>17</v>
      </c>
      <c r="B194" s="174" t="s">
        <v>79</v>
      </c>
      <c r="C194" s="174" t="s">
        <v>207</v>
      </c>
      <c r="D194" s="174" t="s">
        <v>95</v>
      </c>
      <c r="E194" s="1">
        <v>1560</v>
      </c>
      <c r="F194" s="45">
        <f t="shared" ref="F194:F202" si="32">E194*1.2</f>
        <v>1872</v>
      </c>
      <c r="G194" s="227">
        <v>6700</v>
      </c>
      <c r="H194" s="227">
        <f>G194*1.2</f>
        <v>8040</v>
      </c>
      <c r="I194" s="65">
        <v>1.4</v>
      </c>
      <c r="J194" s="231">
        <v>4000</v>
      </c>
      <c r="K194" s="231">
        <v>4160</v>
      </c>
      <c r="L194" s="232">
        <v>5200</v>
      </c>
      <c r="M194" s="231">
        <v>6240</v>
      </c>
      <c r="N194" s="65">
        <v>1.4</v>
      </c>
      <c r="O194" s="151">
        <f t="shared" si="31"/>
        <v>2620.7999999999997</v>
      </c>
      <c r="P194" s="151">
        <v>5200</v>
      </c>
      <c r="Q194" s="155">
        <f>P194*0.6</f>
        <v>3120</v>
      </c>
      <c r="R194" s="227">
        <f>Q194</f>
        <v>3120</v>
      </c>
      <c r="S194" s="45" t="s">
        <v>3341</v>
      </c>
      <c r="T194" s="174"/>
    </row>
    <row r="195" spans="1:20" s="7" customFormat="1" ht="40.5" customHeight="1" x14ac:dyDescent="0.25">
      <c r="A195" s="171">
        <v>18</v>
      </c>
      <c r="B195" s="174" t="s">
        <v>221</v>
      </c>
      <c r="C195" s="174" t="s">
        <v>96</v>
      </c>
      <c r="D195" s="174" t="s">
        <v>97</v>
      </c>
      <c r="E195" s="1">
        <v>1560</v>
      </c>
      <c r="F195" s="45">
        <f t="shared" si="32"/>
        <v>1872</v>
      </c>
      <c r="G195" s="227">
        <v>3000</v>
      </c>
      <c r="H195" s="227"/>
      <c r="I195" s="65">
        <v>1</v>
      </c>
      <c r="J195" s="231">
        <v>3000</v>
      </c>
      <c r="K195" s="231"/>
      <c r="L195" s="232"/>
      <c r="M195" s="231"/>
      <c r="N195" s="65">
        <v>1</v>
      </c>
      <c r="O195" s="151">
        <f t="shared" si="31"/>
        <v>1872</v>
      </c>
      <c r="P195" s="151">
        <f>F195</f>
        <v>1872</v>
      </c>
      <c r="Q195" s="155">
        <f>O195</f>
        <v>1872</v>
      </c>
      <c r="R195" s="45" t="s">
        <v>2292</v>
      </c>
      <c r="S195" s="45" t="s">
        <v>2292</v>
      </c>
      <c r="T195" s="174"/>
    </row>
    <row r="196" spans="1:20" s="7" customFormat="1" ht="24.75" customHeight="1" x14ac:dyDescent="0.25">
      <c r="A196" s="171">
        <v>19</v>
      </c>
      <c r="B196" s="174" t="s">
        <v>95</v>
      </c>
      <c r="C196" s="174" t="s">
        <v>79</v>
      </c>
      <c r="D196" s="174" t="s">
        <v>97</v>
      </c>
      <c r="E196" s="1">
        <v>1560</v>
      </c>
      <c r="F196" s="45">
        <f t="shared" si="32"/>
        <v>1872</v>
      </c>
      <c r="G196" s="227">
        <v>4000</v>
      </c>
      <c r="H196" s="227">
        <f t="shared" ref="H196:H201" si="33">G196*1.2</f>
        <v>4800</v>
      </c>
      <c r="I196" s="234">
        <v>1.4</v>
      </c>
      <c r="J196" s="231">
        <v>4000</v>
      </c>
      <c r="K196" s="231">
        <v>4160</v>
      </c>
      <c r="L196" s="232">
        <v>5200</v>
      </c>
      <c r="M196" s="231">
        <v>6240</v>
      </c>
      <c r="N196" s="234">
        <v>1.4</v>
      </c>
      <c r="O196" s="151">
        <f t="shared" si="31"/>
        <v>2620.7999999999997</v>
      </c>
      <c r="P196" s="151">
        <v>5200</v>
      </c>
      <c r="Q196" s="155">
        <f t="shared" ref="Q196:Q201" si="34">P196*0.6</f>
        <v>3120</v>
      </c>
      <c r="R196" s="227">
        <f>Q196</f>
        <v>3120</v>
      </c>
      <c r="S196" s="45" t="s">
        <v>3341</v>
      </c>
      <c r="T196" s="174"/>
    </row>
    <row r="197" spans="1:20" s="7" customFormat="1" ht="42.75" customHeight="1" x14ac:dyDescent="0.25">
      <c r="A197" s="171">
        <v>20</v>
      </c>
      <c r="B197" s="174" t="s">
        <v>98</v>
      </c>
      <c r="C197" s="174" t="s">
        <v>95</v>
      </c>
      <c r="D197" s="174" t="s">
        <v>99</v>
      </c>
      <c r="E197" s="1">
        <v>1300</v>
      </c>
      <c r="F197" s="45">
        <f t="shared" si="32"/>
        <v>1560</v>
      </c>
      <c r="G197" s="227">
        <v>4000</v>
      </c>
      <c r="H197" s="227">
        <f t="shared" si="33"/>
        <v>4800</v>
      </c>
      <c r="I197" s="65">
        <v>1.4</v>
      </c>
      <c r="J197" s="231">
        <v>3300</v>
      </c>
      <c r="K197" s="231">
        <v>3440</v>
      </c>
      <c r="L197" s="232">
        <v>4300</v>
      </c>
      <c r="M197" s="231">
        <v>5160</v>
      </c>
      <c r="N197" s="65">
        <v>1.4</v>
      </c>
      <c r="O197" s="151">
        <f t="shared" si="31"/>
        <v>2184</v>
      </c>
      <c r="P197" s="151">
        <v>4300</v>
      </c>
      <c r="Q197" s="155">
        <f t="shared" si="34"/>
        <v>2580</v>
      </c>
      <c r="R197" s="227">
        <f t="shared" ref="R197:R201" si="35">Q197</f>
        <v>2580</v>
      </c>
      <c r="S197" s="45" t="s">
        <v>3341</v>
      </c>
      <c r="T197" s="174"/>
    </row>
    <row r="198" spans="1:20" s="7" customFormat="1" x14ac:dyDescent="0.25">
      <c r="A198" s="171">
        <v>21</v>
      </c>
      <c r="B198" s="174" t="s">
        <v>257</v>
      </c>
      <c r="C198" s="174" t="s">
        <v>95</v>
      </c>
      <c r="D198" s="174" t="s">
        <v>99</v>
      </c>
      <c r="E198" s="1">
        <v>1300</v>
      </c>
      <c r="F198" s="45">
        <f t="shared" si="32"/>
        <v>1560</v>
      </c>
      <c r="G198" s="227">
        <v>4000</v>
      </c>
      <c r="H198" s="227">
        <f t="shared" si="33"/>
        <v>4800</v>
      </c>
      <c r="I198" s="65">
        <v>1.4</v>
      </c>
      <c r="J198" s="231">
        <v>3300</v>
      </c>
      <c r="K198" s="231">
        <v>3432</v>
      </c>
      <c r="L198" s="232">
        <v>4290</v>
      </c>
      <c r="M198" s="231">
        <v>5148</v>
      </c>
      <c r="N198" s="65">
        <v>1.4</v>
      </c>
      <c r="O198" s="151">
        <f t="shared" si="31"/>
        <v>2184</v>
      </c>
      <c r="P198" s="151">
        <v>4290</v>
      </c>
      <c r="Q198" s="155">
        <f t="shared" si="34"/>
        <v>2574</v>
      </c>
      <c r="R198" s="227">
        <f t="shared" si="35"/>
        <v>2574</v>
      </c>
      <c r="S198" s="45" t="s">
        <v>3341</v>
      </c>
      <c r="T198" s="174"/>
    </row>
    <row r="199" spans="1:20" s="7" customFormat="1" ht="47.25" customHeight="1" x14ac:dyDescent="0.25">
      <c r="A199" s="171">
        <v>22</v>
      </c>
      <c r="B199" s="174" t="s">
        <v>100</v>
      </c>
      <c r="C199" s="174" t="s">
        <v>95</v>
      </c>
      <c r="D199" s="174" t="s">
        <v>99</v>
      </c>
      <c r="E199" s="1">
        <v>1300</v>
      </c>
      <c r="F199" s="45">
        <f t="shared" si="32"/>
        <v>1560</v>
      </c>
      <c r="G199" s="227">
        <v>4000</v>
      </c>
      <c r="H199" s="227">
        <f t="shared" si="33"/>
        <v>4800</v>
      </c>
      <c r="I199" s="65">
        <v>1.4</v>
      </c>
      <c r="J199" s="231">
        <v>3300</v>
      </c>
      <c r="K199" s="231">
        <v>3432</v>
      </c>
      <c r="L199" s="232">
        <v>4290</v>
      </c>
      <c r="M199" s="231">
        <v>5148</v>
      </c>
      <c r="N199" s="65">
        <v>1.4</v>
      </c>
      <c r="O199" s="151">
        <f t="shared" si="31"/>
        <v>2184</v>
      </c>
      <c r="P199" s="151">
        <v>4290</v>
      </c>
      <c r="Q199" s="155">
        <f t="shared" si="34"/>
        <v>2574</v>
      </c>
      <c r="R199" s="227">
        <f t="shared" si="35"/>
        <v>2574</v>
      </c>
      <c r="S199" s="45" t="s">
        <v>3341</v>
      </c>
      <c r="T199" s="174"/>
    </row>
    <row r="200" spans="1:20" s="7" customFormat="1" ht="39.75" customHeight="1" x14ac:dyDescent="0.25">
      <c r="A200" s="171">
        <v>23</v>
      </c>
      <c r="B200" s="174" t="s">
        <v>101</v>
      </c>
      <c r="C200" s="174" t="s">
        <v>99</v>
      </c>
      <c r="D200" s="174" t="s">
        <v>2751</v>
      </c>
      <c r="E200" s="1">
        <v>1300</v>
      </c>
      <c r="F200" s="45">
        <f t="shared" si="32"/>
        <v>1560</v>
      </c>
      <c r="G200" s="227">
        <v>4000</v>
      </c>
      <c r="H200" s="227">
        <f t="shared" si="33"/>
        <v>4800</v>
      </c>
      <c r="I200" s="65">
        <v>1.4</v>
      </c>
      <c r="J200" s="231">
        <v>3300</v>
      </c>
      <c r="K200" s="231">
        <v>3432</v>
      </c>
      <c r="L200" s="232">
        <v>4290</v>
      </c>
      <c r="M200" s="231">
        <v>5148</v>
      </c>
      <c r="N200" s="65">
        <v>1.4</v>
      </c>
      <c r="O200" s="151">
        <f t="shared" si="31"/>
        <v>2184</v>
      </c>
      <c r="P200" s="151">
        <v>4290</v>
      </c>
      <c r="Q200" s="155">
        <f t="shared" si="34"/>
        <v>2574</v>
      </c>
      <c r="R200" s="227">
        <f t="shared" si="35"/>
        <v>2574</v>
      </c>
      <c r="S200" s="45" t="s">
        <v>3341</v>
      </c>
      <c r="T200" s="174"/>
    </row>
    <row r="201" spans="1:20" s="7" customFormat="1" ht="42.75" customHeight="1" x14ac:dyDescent="0.25">
      <c r="A201" s="171">
        <v>24</v>
      </c>
      <c r="B201" s="174" t="s">
        <v>102</v>
      </c>
      <c r="C201" s="174" t="s">
        <v>297</v>
      </c>
      <c r="D201" s="174" t="s">
        <v>103</v>
      </c>
      <c r="E201" s="1">
        <v>1300</v>
      </c>
      <c r="F201" s="45">
        <f t="shared" si="32"/>
        <v>1560</v>
      </c>
      <c r="G201" s="227">
        <v>4000</v>
      </c>
      <c r="H201" s="227">
        <f t="shared" si="33"/>
        <v>4800</v>
      </c>
      <c r="I201" s="65">
        <v>1.4</v>
      </c>
      <c r="J201" s="231">
        <v>3300</v>
      </c>
      <c r="K201" s="231">
        <v>3432</v>
      </c>
      <c r="L201" s="232">
        <v>4290</v>
      </c>
      <c r="M201" s="231">
        <v>5148</v>
      </c>
      <c r="N201" s="65">
        <v>1.4</v>
      </c>
      <c r="O201" s="151">
        <f t="shared" si="31"/>
        <v>2184</v>
      </c>
      <c r="P201" s="151">
        <v>4290</v>
      </c>
      <c r="Q201" s="155">
        <f t="shared" si="34"/>
        <v>2574</v>
      </c>
      <c r="R201" s="227">
        <f t="shared" si="35"/>
        <v>2574</v>
      </c>
      <c r="S201" s="45" t="s">
        <v>3341</v>
      </c>
      <c r="T201" s="174"/>
    </row>
    <row r="202" spans="1:20" s="7" customFormat="1" ht="39.75" customHeight="1" x14ac:dyDescent="0.25">
      <c r="A202" s="171">
        <v>25</v>
      </c>
      <c r="B202" s="174" t="s">
        <v>103</v>
      </c>
      <c r="C202" s="174" t="s">
        <v>298</v>
      </c>
      <c r="D202" s="174" t="s">
        <v>2752</v>
      </c>
      <c r="E202" s="1">
        <v>1300</v>
      </c>
      <c r="F202" s="45">
        <f t="shared" si="32"/>
        <v>1560</v>
      </c>
      <c r="G202" s="227">
        <v>3200</v>
      </c>
      <c r="H202" s="227"/>
      <c r="I202" s="65">
        <v>1</v>
      </c>
      <c r="J202" s="231">
        <v>3000</v>
      </c>
      <c r="K202" s="231"/>
      <c r="L202" s="232"/>
      <c r="M202" s="231"/>
      <c r="N202" s="65">
        <v>1</v>
      </c>
      <c r="O202" s="151">
        <f t="shared" si="31"/>
        <v>1560</v>
      </c>
      <c r="P202" s="151">
        <f>F202</f>
        <v>1560</v>
      </c>
      <c r="Q202" s="155">
        <f>O202</f>
        <v>1560</v>
      </c>
      <c r="R202" s="45" t="s">
        <v>2292</v>
      </c>
      <c r="S202" s="45" t="s">
        <v>2292</v>
      </c>
      <c r="T202" s="174"/>
    </row>
    <row r="203" spans="1:20" s="7" customFormat="1" ht="21.75" customHeight="1" x14ac:dyDescent="0.25">
      <c r="A203" s="327">
        <v>26</v>
      </c>
      <c r="B203" s="424" t="s">
        <v>104</v>
      </c>
      <c r="C203" s="174" t="s">
        <v>105</v>
      </c>
      <c r="D203" s="174"/>
      <c r="E203" s="5"/>
      <c r="F203" s="45"/>
      <c r="G203" s="227"/>
      <c r="H203" s="227"/>
      <c r="I203" s="234"/>
      <c r="J203" s="231"/>
      <c r="K203" s="231"/>
      <c r="L203" s="232"/>
      <c r="M203" s="231"/>
      <c r="N203" s="234"/>
      <c r="O203" s="151"/>
      <c r="P203" s="151"/>
      <c r="Q203" s="155"/>
      <c r="R203" s="227"/>
      <c r="S203" s="45"/>
      <c r="T203" s="174"/>
    </row>
    <row r="204" spans="1:20" s="7" customFormat="1" x14ac:dyDescent="0.25">
      <c r="A204" s="423"/>
      <c r="B204" s="425"/>
      <c r="D204" s="174" t="s">
        <v>37</v>
      </c>
      <c r="E204" s="5">
        <v>850</v>
      </c>
      <c r="F204" s="45">
        <f>E204*1.2</f>
        <v>1020</v>
      </c>
      <c r="G204" s="227">
        <v>3700</v>
      </c>
      <c r="H204" s="227">
        <f>G204*1.2</f>
        <v>4440</v>
      </c>
      <c r="I204" s="65">
        <v>1.4</v>
      </c>
      <c r="J204" s="231">
        <v>2700</v>
      </c>
      <c r="K204" s="231">
        <v>2800</v>
      </c>
      <c r="L204" s="232">
        <v>3500</v>
      </c>
      <c r="M204" s="231">
        <v>4200</v>
      </c>
      <c r="N204" s="65">
        <v>1.4</v>
      </c>
      <c r="O204" s="151">
        <f>F204*N204</f>
        <v>1428</v>
      </c>
      <c r="P204" s="151">
        <v>3500</v>
      </c>
      <c r="Q204" s="155">
        <f>P204*0.6</f>
        <v>2100</v>
      </c>
      <c r="R204" s="227">
        <f>Q204</f>
        <v>2100</v>
      </c>
      <c r="S204" s="45" t="s">
        <v>3341</v>
      </c>
      <c r="T204" s="174"/>
    </row>
    <row r="205" spans="1:20" s="7" customFormat="1" x14ac:dyDescent="0.25">
      <c r="A205" s="328"/>
      <c r="B205" s="426"/>
      <c r="D205" s="174" t="s">
        <v>38</v>
      </c>
      <c r="E205" s="5">
        <v>800</v>
      </c>
      <c r="F205" s="45">
        <v>800</v>
      </c>
      <c r="G205" s="227">
        <v>3500</v>
      </c>
      <c r="H205" s="227">
        <f>G205*1.2</f>
        <v>4200</v>
      </c>
      <c r="I205" s="65">
        <v>1.4</v>
      </c>
      <c r="J205" s="231">
        <v>2300</v>
      </c>
      <c r="K205" s="231">
        <v>2392</v>
      </c>
      <c r="L205" s="232">
        <v>2990</v>
      </c>
      <c r="M205" s="231">
        <v>3588</v>
      </c>
      <c r="N205" s="65">
        <v>1.4</v>
      </c>
      <c r="O205" s="151">
        <f>F205*N205</f>
        <v>1120</v>
      </c>
      <c r="P205" s="151">
        <v>2990</v>
      </c>
      <c r="Q205" s="155">
        <f>P205*0.6</f>
        <v>1794</v>
      </c>
      <c r="R205" s="227">
        <f>Q205</f>
        <v>1794</v>
      </c>
      <c r="S205" s="45" t="s">
        <v>3341</v>
      </c>
      <c r="T205" s="174"/>
    </row>
    <row r="206" spans="1:20" s="7" customFormat="1" ht="22.5" customHeight="1" x14ac:dyDescent="0.25">
      <c r="A206" s="171">
        <v>27</v>
      </c>
      <c r="B206" s="450" t="s">
        <v>41</v>
      </c>
      <c r="C206" s="451"/>
      <c r="D206" s="452"/>
      <c r="E206" s="5"/>
      <c r="F206" s="45"/>
      <c r="G206" s="227"/>
      <c r="H206" s="227"/>
      <c r="I206" s="65"/>
      <c r="J206" s="231"/>
      <c r="K206" s="231"/>
      <c r="L206" s="232"/>
      <c r="M206" s="231"/>
      <c r="N206" s="65"/>
      <c r="O206" s="151"/>
      <c r="P206" s="151"/>
      <c r="Q206" s="155"/>
      <c r="R206" s="227"/>
      <c r="S206" s="45"/>
      <c r="T206" s="174"/>
    </row>
    <row r="207" spans="1:20" s="7" customFormat="1" x14ac:dyDescent="0.25">
      <c r="A207" s="412" t="s">
        <v>280</v>
      </c>
      <c r="B207" s="428" t="s">
        <v>43</v>
      </c>
      <c r="C207" s="174" t="s">
        <v>44</v>
      </c>
      <c r="D207" s="174"/>
      <c r="E207" s="5">
        <v>460</v>
      </c>
      <c r="F207" s="220">
        <v>460</v>
      </c>
      <c r="G207" s="227">
        <v>1300</v>
      </c>
      <c r="H207" s="227"/>
      <c r="I207" s="65">
        <v>1.2</v>
      </c>
      <c r="J207" s="231">
        <v>1300</v>
      </c>
      <c r="K207" s="231"/>
      <c r="L207" s="232"/>
      <c r="M207" s="231"/>
      <c r="N207" s="65">
        <v>1.2</v>
      </c>
      <c r="O207" s="151">
        <f t="shared" ref="O207:O219" si="36">F207*N207</f>
        <v>552</v>
      </c>
      <c r="P207" s="151">
        <v>552</v>
      </c>
      <c r="Q207" s="155">
        <f t="shared" ref="Q207:Q212" si="37">O207</f>
        <v>552</v>
      </c>
      <c r="R207" s="227">
        <f t="shared" ref="R207:R213" si="38">Q207</f>
        <v>552</v>
      </c>
      <c r="S207" s="45" t="s">
        <v>3341</v>
      </c>
      <c r="T207" s="174"/>
    </row>
    <row r="208" spans="1:20" s="7" customFormat="1" ht="23.25" customHeight="1" x14ac:dyDescent="0.25">
      <c r="A208" s="412"/>
      <c r="B208" s="428"/>
      <c r="C208" s="174" t="s">
        <v>45</v>
      </c>
      <c r="D208" s="174"/>
      <c r="E208" s="5">
        <v>455</v>
      </c>
      <c r="F208" s="220">
        <v>455</v>
      </c>
      <c r="G208" s="227">
        <v>1000</v>
      </c>
      <c r="H208" s="227"/>
      <c r="I208" s="65">
        <v>1.2</v>
      </c>
      <c r="J208" s="231">
        <v>1000</v>
      </c>
      <c r="K208" s="231"/>
      <c r="L208" s="232"/>
      <c r="M208" s="231"/>
      <c r="N208" s="65">
        <v>1.2</v>
      </c>
      <c r="O208" s="151">
        <f t="shared" si="36"/>
        <v>546</v>
      </c>
      <c r="P208" s="151">
        <v>546</v>
      </c>
      <c r="Q208" s="155">
        <f t="shared" si="37"/>
        <v>546</v>
      </c>
      <c r="R208" s="227">
        <f t="shared" si="38"/>
        <v>546</v>
      </c>
      <c r="S208" s="45" t="s">
        <v>3341</v>
      </c>
      <c r="T208" s="174"/>
    </row>
    <row r="209" spans="1:20" s="7" customFormat="1" x14ac:dyDescent="0.25">
      <c r="A209" s="412" t="s">
        <v>281</v>
      </c>
      <c r="B209" s="428" t="s">
        <v>47</v>
      </c>
      <c r="C209" s="174" t="s">
        <v>44</v>
      </c>
      <c r="D209" s="174"/>
      <c r="E209" s="5">
        <v>350</v>
      </c>
      <c r="F209" s="220">
        <v>350</v>
      </c>
      <c r="G209" s="227">
        <v>950</v>
      </c>
      <c r="H209" s="227"/>
      <c r="I209" s="65">
        <v>1.2</v>
      </c>
      <c r="J209" s="231">
        <v>1300</v>
      </c>
      <c r="K209" s="231"/>
      <c r="L209" s="232"/>
      <c r="M209" s="231"/>
      <c r="N209" s="65">
        <v>1.2</v>
      </c>
      <c r="O209" s="151">
        <f t="shared" si="36"/>
        <v>420</v>
      </c>
      <c r="P209" s="151">
        <v>420</v>
      </c>
      <c r="Q209" s="155">
        <f t="shared" si="37"/>
        <v>420</v>
      </c>
      <c r="R209" s="227">
        <f t="shared" si="38"/>
        <v>420</v>
      </c>
      <c r="S209" s="45" t="s">
        <v>3341</v>
      </c>
      <c r="T209" s="174"/>
    </row>
    <row r="210" spans="1:20" s="7" customFormat="1" ht="40.5" customHeight="1" x14ac:dyDescent="0.25">
      <c r="A210" s="412"/>
      <c r="B210" s="428"/>
      <c r="C210" s="174" t="s">
        <v>45</v>
      </c>
      <c r="D210" s="174"/>
      <c r="E210" s="5">
        <v>330</v>
      </c>
      <c r="F210" s="220">
        <v>330</v>
      </c>
      <c r="G210" s="227">
        <v>900</v>
      </c>
      <c r="H210" s="227"/>
      <c r="I210" s="65">
        <v>1.2</v>
      </c>
      <c r="J210" s="231">
        <v>1100</v>
      </c>
      <c r="K210" s="231"/>
      <c r="L210" s="232"/>
      <c r="M210" s="231"/>
      <c r="N210" s="65">
        <v>1.2</v>
      </c>
      <c r="O210" s="151">
        <f t="shared" si="36"/>
        <v>396</v>
      </c>
      <c r="P210" s="151">
        <v>396</v>
      </c>
      <c r="Q210" s="155">
        <f t="shared" si="37"/>
        <v>396</v>
      </c>
      <c r="R210" s="227">
        <f t="shared" si="38"/>
        <v>396</v>
      </c>
      <c r="S210" s="45" t="s">
        <v>3341</v>
      </c>
      <c r="T210" s="174"/>
    </row>
    <row r="211" spans="1:20" s="7" customFormat="1" x14ac:dyDescent="0.25">
      <c r="A211" s="412" t="s">
        <v>282</v>
      </c>
      <c r="B211" s="428" t="s">
        <v>204</v>
      </c>
      <c r="C211" s="174" t="s">
        <v>44</v>
      </c>
      <c r="D211" s="174"/>
      <c r="E211" s="5">
        <v>300</v>
      </c>
      <c r="F211" s="220">
        <v>300</v>
      </c>
      <c r="G211" s="227">
        <v>800</v>
      </c>
      <c r="H211" s="227"/>
      <c r="I211" s="234">
        <v>1.2</v>
      </c>
      <c r="J211" s="231">
        <v>1300</v>
      </c>
      <c r="K211" s="231"/>
      <c r="L211" s="232"/>
      <c r="M211" s="231"/>
      <c r="N211" s="234">
        <v>1.2</v>
      </c>
      <c r="O211" s="151">
        <f t="shared" si="36"/>
        <v>360</v>
      </c>
      <c r="P211" s="151">
        <v>360</v>
      </c>
      <c r="Q211" s="155">
        <f t="shared" si="37"/>
        <v>360</v>
      </c>
      <c r="R211" s="227">
        <f t="shared" si="38"/>
        <v>360</v>
      </c>
      <c r="S211" s="45" t="s">
        <v>3341</v>
      </c>
      <c r="T211" s="174"/>
    </row>
    <row r="212" spans="1:20" s="7" customFormat="1" ht="42.75" customHeight="1" x14ac:dyDescent="0.25">
      <c r="A212" s="412"/>
      <c r="B212" s="428"/>
      <c r="C212" s="174" t="s">
        <v>45</v>
      </c>
      <c r="D212" s="174"/>
      <c r="E212" s="5">
        <v>300</v>
      </c>
      <c r="F212" s="220">
        <v>300</v>
      </c>
      <c r="G212" s="227">
        <v>750</v>
      </c>
      <c r="H212" s="227"/>
      <c r="I212" s="65">
        <v>1.2</v>
      </c>
      <c r="J212" s="231">
        <v>1100</v>
      </c>
      <c r="K212" s="231"/>
      <c r="L212" s="232"/>
      <c r="M212" s="231"/>
      <c r="N212" s="65">
        <v>1.2</v>
      </c>
      <c r="O212" s="151">
        <f t="shared" si="36"/>
        <v>360</v>
      </c>
      <c r="P212" s="151">
        <v>360</v>
      </c>
      <c r="Q212" s="155">
        <f t="shared" si="37"/>
        <v>360</v>
      </c>
      <c r="R212" s="227">
        <f t="shared" si="38"/>
        <v>360</v>
      </c>
      <c r="S212" s="45" t="s">
        <v>3341</v>
      </c>
      <c r="T212" s="174"/>
    </row>
    <row r="213" spans="1:20" s="7" customFormat="1" ht="25.5" customHeight="1" x14ac:dyDescent="0.25">
      <c r="A213" s="171">
        <v>28</v>
      </c>
      <c r="B213" s="428" t="s">
        <v>2300</v>
      </c>
      <c r="C213" s="428"/>
      <c r="D213" s="428"/>
      <c r="E213" s="5"/>
      <c r="F213" s="103">
        <v>400</v>
      </c>
      <c r="G213" s="227"/>
      <c r="H213" s="227"/>
      <c r="I213" s="65">
        <v>1.4</v>
      </c>
      <c r="J213" s="231">
        <v>1300</v>
      </c>
      <c r="K213" s="231">
        <v>1280</v>
      </c>
      <c r="L213" s="232">
        <v>1500</v>
      </c>
      <c r="M213" s="231">
        <v>1920</v>
      </c>
      <c r="N213" s="65">
        <v>1.4</v>
      </c>
      <c r="O213" s="151">
        <f t="shared" si="36"/>
        <v>560</v>
      </c>
      <c r="P213" s="151">
        <v>1500</v>
      </c>
      <c r="Q213" s="155">
        <f t="shared" ref="Q213:Q219" si="39">P213*0.6</f>
        <v>900</v>
      </c>
      <c r="R213" s="227">
        <f t="shared" si="38"/>
        <v>900</v>
      </c>
      <c r="S213" s="45" t="s">
        <v>3341</v>
      </c>
      <c r="T213" s="174"/>
    </row>
    <row r="214" spans="1:20" s="7" customFormat="1" x14ac:dyDescent="0.25">
      <c r="A214" s="412">
        <v>29</v>
      </c>
      <c r="B214" s="428" t="s">
        <v>319</v>
      </c>
      <c r="C214" s="428" t="s">
        <v>106</v>
      </c>
      <c r="D214" s="174" t="s">
        <v>37</v>
      </c>
      <c r="E214" s="1">
        <v>1000</v>
      </c>
      <c r="F214" s="45">
        <f>E214*1.2</f>
        <v>1200</v>
      </c>
      <c r="G214" s="227">
        <v>2000</v>
      </c>
      <c r="H214" s="227">
        <f t="shared" ref="H214:H219" si="40">G214*1.2</f>
        <v>2400</v>
      </c>
      <c r="I214" s="65">
        <v>1.5</v>
      </c>
      <c r="J214" s="231">
        <v>3500</v>
      </c>
      <c r="K214" s="231">
        <v>3640</v>
      </c>
      <c r="L214" s="232">
        <v>4550</v>
      </c>
      <c r="M214" s="231">
        <v>5460</v>
      </c>
      <c r="N214" s="65">
        <v>1.5</v>
      </c>
      <c r="O214" s="151">
        <f t="shared" si="36"/>
        <v>1800</v>
      </c>
      <c r="P214" s="151">
        <v>4550</v>
      </c>
      <c r="Q214" s="155">
        <f t="shared" si="39"/>
        <v>2730</v>
      </c>
      <c r="R214" s="227">
        <f t="shared" ref="R214:R234" si="41">Q214</f>
        <v>2730</v>
      </c>
      <c r="S214" s="45" t="s">
        <v>3341</v>
      </c>
      <c r="T214" s="174"/>
    </row>
    <row r="215" spans="1:20" s="7" customFormat="1" x14ac:dyDescent="0.25">
      <c r="A215" s="412"/>
      <c r="B215" s="428"/>
      <c r="C215" s="428"/>
      <c r="D215" s="174" t="s">
        <v>38</v>
      </c>
      <c r="E215" s="5">
        <v>900</v>
      </c>
      <c r="F215" s="103">
        <v>900</v>
      </c>
      <c r="G215" s="227">
        <v>1700</v>
      </c>
      <c r="H215" s="227">
        <f t="shared" si="40"/>
        <v>2040</v>
      </c>
      <c r="I215" s="65">
        <v>1.5</v>
      </c>
      <c r="J215" s="231">
        <v>3000</v>
      </c>
      <c r="K215" s="231">
        <v>3120</v>
      </c>
      <c r="L215" s="232">
        <v>3900</v>
      </c>
      <c r="M215" s="231">
        <v>4680</v>
      </c>
      <c r="N215" s="65">
        <v>1.5</v>
      </c>
      <c r="O215" s="151">
        <f t="shared" si="36"/>
        <v>1350</v>
      </c>
      <c r="P215" s="151">
        <v>3900</v>
      </c>
      <c r="Q215" s="155">
        <f t="shared" si="39"/>
        <v>2340</v>
      </c>
      <c r="R215" s="227">
        <f t="shared" si="41"/>
        <v>2340</v>
      </c>
      <c r="S215" s="45" t="s">
        <v>3341</v>
      </c>
      <c r="T215" s="174"/>
    </row>
    <row r="216" spans="1:20" s="7" customFormat="1" x14ac:dyDescent="0.25">
      <c r="A216" s="412">
        <v>30</v>
      </c>
      <c r="B216" s="428" t="s">
        <v>320</v>
      </c>
      <c r="C216" s="428" t="s">
        <v>107</v>
      </c>
      <c r="D216" s="174" t="s">
        <v>37</v>
      </c>
      <c r="E216" s="1">
        <v>1000</v>
      </c>
      <c r="F216" s="45">
        <f>E216*1.2</f>
        <v>1200</v>
      </c>
      <c r="G216" s="227">
        <v>2500</v>
      </c>
      <c r="H216" s="227">
        <f t="shared" si="40"/>
        <v>3000</v>
      </c>
      <c r="I216" s="65">
        <v>1.4</v>
      </c>
      <c r="J216" s="231">
        <v>4000</v>
      </c>
      <c r="K216" s="231">
        <v>4160</v>
      </c>
      <c r="L216" s="232">
        <v>5200</v>
      </c>
      <c r="M216" s="231">
        <v>6240</v>
      </c>
      <c r="N216" s="65">
        <v>1.4</v>
      </c>
      <c r="O216" s="151">
        <f t="shared" si="36"/>
        <v>1680</v>
      </c>
      <c r="P216" s="151">
        <v>5200</v>
      </c>
      <c r="Q216" s="155">
        <f t="shared" si="39"/>
        <v>3120</v>
      </c>
      <c r="R216" s="227">
        <f t="shared" si="41"/>
        <v>3120</v>
      </c>
      <c r="S216" s="45" t="s">
        <v>3341</v>
      </c>
      <c r="T216" s="174"/>
    </row>
    <row r="217" spans="1:20" s="7" customFormat="1" ht="21.75" customHeight="1" x14ac:dyDescent="0.25">
      <c r="A217" s="412"/>
      <c r="B217" s="428"/>
      <c r="C217" s="428"/>
      <c r="D217" s="174" t="s">
        <v>38</v>
      </c>
      <c r="E217" s="5">
        <v>900</v>
      </c>
      <c r="F217" s="103">
        <v>900</v>
      </c>
      <c r="G217" s="227">
        <v>2000</v>
      </c>
      <c r="H217" s="227">
        <f t="shared" si="40"/>
        <v>2400</v>
      </c>
      <c r="I217" s="65">
        <v>1.4</v>
      </c>
      <c r="J217" s="231">
        <v>3200</v>
      </c>
      <c r="K217" s="231">
        <v>3328</v>
      </c>
      <c r="L217" s="232">
        <v>4160</v>
      </c>
      <c r="M217" s="231">
        <v>4992</v>
      </c>
      <c r="N217" s="65">
        <v>1.4</v>
      </c>
      <c r="O217" s="151">
        <f t="shared" si="36"/>
        <v>1260</v>
      </c>
      <c r="P217" s="151">
        <v>4160</v>
      </c>
      <c r="Q217" s="155">
        <f t="shared" si="39"/>
        <v>2496</v>
      </c>
      <c r="R217" s="227">
        <f t="shared" si="41"/>
        <v>2496</v>
      </c>
      <c r="S217" s="45" t="s">
        <v>3341</v>
      </c>
      <c r="T217" s="174"/>
    </row>
    <row r="218" spans="1:20" s="7" customFormat="1" x14ac:dyDescent="0.25">
      <c r="A218" s="412">
        <v>31</v>
      </c>
      <c r="B218" s="428" t="s">
        <v>318</v>
      </c>
      <c r="C218" s="428" t="s">
        <v>106</v>
      </c>
      <c r="D218" s="174" t="s">
        <v>37</v>
      </c>
      <c r="E218" s="5">
        <v>850</v>
      </c>
      <c r="F218" s="45">
        <f>E218*1.2</f>
        <v>1020</v>
      </c>
      <c r="G218" s="227">
        <v>1700</v>
      </c>
      <c r="H218" s="227">
        <f t="shared" si="40"/>
        <v>2040</v>
      </c>
      <c r="I218" s="65">
        <v>1.4</v>
      </c>
      <c r="J218" s="231">
        <v>3000</v>
      </c>
      <c r="K218" s="231">
        <v>3120</v>
      </c>
      <c r="L218" s="232">
        <v>3900</v>
      </c>
      <c r="M218" s="231">
        <v>4680</v>
      </c>
      <c r="N218" s="65">
        <v>1.4</v>
      </c>
      <c r="O218" s="151">
        <f t="shared" si="36"/>
        <v>1428</v>
      </c>
      <c r="P218" s="151">
        <v>3900</v>
      </c>
      <c r="Q218" s="155">
        <f t="shared" si="39"/>
        <v>2340</v>
      </c>
      <c r="R218" s="227">
        <f t="shared" si="41"/>
        <v>2340</v>
      </c>
      <c r="S218" s="45" t="s">
        <v>3341</v>
      </c>
      <c r="T218" s="174"/>
    </row>
    <row r="219" spans="1:20" s="7" customFormat="1" x14ac:dyDescent="0.25">
      <c r="A219" s="412"/>
      <c r="B219" s="428"/>
      <c r="C219" s="428"/>
      <c r="D219" s="174" t="s">
        <v>38</v>
      </c>
      <c r="E219" s="5">
        <v>800</v>
      </c>
      <c r="F219" s="45">
        <v>800</v>
      </c>
      <c r="G219" s="227">
        <v>1350</v>
      </c>
      <c r="H219" s="227">
        <f t="shared" si="40"/>
        <v>1620</v>
      </c>
      <c r="I219" s="65">
        <v>1.4</v>
      </c>
      <c r="J219" s="231">
        <v>2300</v>
      </c>
      <c r="K219" s="231">
        <v>2392</v>
      </c>
      <c r="L219" s="232">
        <v>2990</v>
      </c>
      <c r="M219" s="231">
        <v>3588</v>
      </c>
      <c r="N219" s="65">
        <v>1.4</v>
      </c>
      <c r="O219" s="151">
        <f t="shared" si="36"/>
        <v>1120</v>
      </c>
      <c r="P219" s="151">
        <v>2990</v>
      </c>
      <c r="Q219" s="155">
        <f t="shared" si="39"/>
        <v>1794</v>
      </c>
      <c r="R219" s="227">
        <f t="shared" si="41"/>
        <v>1794</v>
      </c>
      <c r="S219" s="45" t="s">
        <v>3341</v>
      </c>
      <c r="T219" s="174"/>
    </row>
    <row r="220" spans="1:20" s="7" customFormat="1" ht="35.25" customHeight="1" x14ac:dyDescent="0.25">
      <c r="A220" s="171">
        <v>32</v>
      </c>
      <c r="B220" s="174" t="s">
        <v>2828</v>
      </c>
      <c r="C220" s="174" t="s">
        <v>2829</v>
      </c>
      <c r="D220" s="174" t="s">
        <v>2830</v>
      </c>
      <c r="E220" s="5"/>
      <c r="F220" s="45"/>
      <c r="G220" s="227"/>
      <c r="H220" s="227">
        <v>900</v>
      </c>
      <c r="I220" s="65"/>
      <c r="J220" s="231"/>
      <c r="K220" s="232">
        <v>1450</v>
      </c>
      <c r="L220" s="232">
        <v>1575</v>
      </c>
      <c r="M220" s="232">
        <v>1700</v>
      </c>
      <c r="N220" s="65"/>
      <c r="O220" s="151"/>
      <c r="P220" s="151">
        <v>1575</v>
      </c>
      <c r="Q220" s="155">
        <f>P220</f>
        <v>1575</v>
      </c>
      <c r="R220" s="227">
        <f>Q220</f>
        <v>1575</v>
      </c>
      <c r="S220" s="45" t="s">
        <v>3353</v>
      </c>
      <c r="T220" s="174" t="s">
        <v>2853</v>
      </c>
    </row>
    <row r="221" spans="1:20" s="7" customFormat="1" ht="40.5" customHeight="1" x14ac:dyDescent="0.25">
      <c r="A221" s="171">
        <v>33</v>
      </c>
      <c r="B221" s="174" t="s">
        <v>2831</v>
      </c>
      <c r="C221" s="174" t="s">
        <v>685</v>
      </c>
      <c r="D221" s="174" t="s">
        <v>2830</v>
      </c>
      <c r="E221" s="5"/>
      <c r="F221" s="45"/>
      <c r="G221" s="227"/>
      <c r="H221" s="227">
        <v>950</v>
      </c>
      <c r="I221" s="65"/>
      <c r="J221" s="231"/>
      <c r="K221" s="232">
        <v>1450</v>
      </c>
      <c r="L221" s="232">
        <v>1575</v>
      </c>
      <c r="M221" s="232">
        <v>1700</v>
      </c>
      <c r="N221" s="65"/>
      <c r="O221" s="151"/>
      <c r="P221" s="151">
        <v>1575</v>
      </c>
      <c r="Q221" s="155">
        <f t="shared" ref="Q221:Q229" si="42">P221</f>
        <v>1575</v>
      </c>
      <c r="R221" s="227">
        <f t="shared" si="41"/>
        <v>1575</v>
      </c>
      <c r="S221" s="45" t="s">
        <v>3353</v>
      </c>
      <c r="T221" s="174" t="s">
        <v>2853</v>
      </c>
    </row>
    <row r="222" spans="1:20" s="7" customFormat="1" ht="36.75" customHeight="1" x14ac:dyDescent="0.25">
      <c r="A222" s="171">
        <v>34</v>
      </c>
      <c r="B222" s="174" t="s">
        <v>2832</v>
      </c>
      <c r="C222" s="174" t="s">
        <v>685</v>
      </c>
      <c r="D222" s="174" t="s">
        <v>2833</v>
      </c>
      <c r="E222" s="5"/>
      <c r="F222" s="45"/>
      <c r="G222" s="227"/>
      <c r="H222" s="227">
        <v>900</v>
      </c>
      <c r="I222" s="65"/>
      <c r="J222" s="231"/>
      <c r="K222" s="232">
        <v>1100</v>
      </c>
      <c r="L222" s="232">
        <v>1350</v>
      </c>
      <c r="M222" s="232">
        <v>1600</v>
      </c>
      <c r="N222" s="239"/>
      <c r="O222" s="151"/>
      <c r="P222" s="151">
        <v>1350</v>
      </c>
      <c r="Q222" s="155">
        <f t="shared" si="42"/>
        <v>1350</v>
      </c>
      <c r="R222" s="227">
        <f t="shared" si="41"/>
        <v>1350</v>
      </c>
      <c r="S222" s="45" t="s">
        <v>3353</v>
      </c>
      <c r="T222" s="174" t="s">
        <v>2853</v>
      </c>
    </row>
    <row r="223" spans="1:20" s="7" customFormat="1" ht="37.5" customHeight="1" x14ac:dyDescent="0.25">
      <c r="A223" s="171">
        <v>35</v>
      </c>
      <c r="B223" s="174" t="s">
        <v>2835</v>
      </c>
      <c r="C223" s="174" t="s">
        <v>685</v>
      </c>
      <c r="D223" s="174" t="s">
        <v>2834</v>
      </c>
      <c r="E223" s="5"/>
      <c r="F223" s="45"/>
      <c r="G223" s="227"/>
      <c r="H223" s="227">
        <v>800</v>
      </c>
      <c r="I223" s="65"/>
      <c r="J223" s="231"/>
      <c r="K223" s="232">
        <v>1100</v>
      </c>
      <c r="L223" s="232">
        <v>1350</v>
      </c>
      <c r="M223" s="232">
        <v>1600</v>
      </c>
      <c r="N223" s="65"/>
      <c r="O223" s="151"/>
      <c r="P223" s="151">
        <v>1350</v>
      </c>
      <c r="Q223" s="155">
        <f t="shared" si="42"/>
        <v>1350</v>
      </c>
      <c r="R223" s="227">
        <f t="shared" si="41"/>
        <v>1350</v>
      </c>
      <c r="S223" s="45" t="s">
        <v>3353</v>
      </c>
      <c r="T223" s="174" t="s">
        <v>2853</v>
      </c>
    </row>
    <row r="224" spans="1:20" s="7" customFormat="1" ht="34.5" customHeight="1" x14ac:dyDescent="0.25">
      <c r="A224" s="171">
        <v>36</v>
      </c>
      <c r="B224" s="174" t="s">
        <v>2836</v>
      </c>
      <c r="C224" s="174" t="s">
        <v>2837</v>
      </c>
      <c r="D224" s="174" t="s">
        <v>3381</v>
      </c>
      <c r="E224" s="5"/>
      <c r="F224" s="45"/>
      <c r="G224" s="227"/>
      <c r="H224" s="227">
        <v>1800</v>
      </c>
      <c r="I224" s="65"/>
      <c r="J224" s="231"/>
      <c r="K224" s="231">
        <v>1680</v>
      </c>
      <c r="L224" s="232">
        <v>2100</v>
      </c>
      <c r="M224" s="231">
        <v>2520</v>
      </c>
      <c r="N224" s="65"/>
      <c r="O224" s="151"/>
      <c r="P224" s="151">
        <v>2100</v>
      </c>
      <c r="Q224" s="155">
        <f t="shared" si="42"/>
        <v>2100</v>
      </c>
      <c r="R224" s="227">
        <f>Q224</f>
        <v>2100</v>
      </c>
      <c r="S224" s="45" t="s">
        <v>3353</v>
      </c>
      <c r="T224" s="174" t="s">
        <v>2853</v>
      </c>
    </row>
    <row r="225" spans="1:20" s="7" customFormat="1" ht="34.5" customHeight="1" x14ac:dyDescent="0.25">
      <c r="A225" s="327">
        <v>37</v>
      </c>
      <c r="B225" s="327" t="s">
        <v>3364</v>
      </c>
      <c r="C225" s="468" t="s">
        <v>3365</v>
      </c>
      <c r="D225" s="469"/>
      <c r="E225" s="5"/>
      <c r="F225" s="45">
        <v>4082</v>
      </c>
      <c r="G225" s="227"/>
      <c r="H225" s="227"/>
      <c r="I225" s="65"/>
      <c r="J225" s="231"/>
      <c r="K225" s="231"/>
      <c r="L225" s="232"/>
      <c r="M225" s="231"/>
      <c r="N225" s="65"/>
      <c r="O225" s="151"/>
      <c r="P225" s="151">
        <f>F225</f>
        <v>4082</v>
      </c>
      <c r="Q225" s="155">
        <f t="shared" si="42"/>
        <v>4082</v>
      </c>
      <c r="R225" s="227">
        <f t="shared" si="41"/>
        <v>4082</v>
      </c>
      <c r="S225" s="45" t="s">
        <v>108</v>
      </c>
      <c r="T225" s="174" t="s">
        <v>2853</v>
      </c>
    </row>
    <row r="226" spans="1:20" s="7" customFormat="1" ht="34.5" customHeight="1" x14ac:dyDescent="0.25">
      <c r="A226" s="423"/>
      <c r="B226" s="423"/>
      <c r="C226" s="468" t="s">
        <v>3366</v>
      </c>
      <c r="D226" s="469"/>
      <c r="E226" s="5"/>
      <c r="F226" s="45">
        <v>3266</v>
      </c>
      <c r="G226" s="227"/>
      <c r="H226" s="227"/>
      <c r="I226" s="65"/>
      <c r="J226" s="231"/>
      <c r="K226" s="231"/>
      <c r="L226" s="232"/>
      <c r="M226" s="231"/>
      <c r="N226" s="65"/>
      <c r="O226" s="151"/>
      <c r="P226" s="151">
        <f>F226</f>
        <v>3266</v>
      </c>
      <c r="Q226" s="155">
        <f t="shared" si="42"/>
        <v>3266</v>
      </c>
      <c r="R226" s="227">
        <f t="shared" si="41"/>
        <v>3266</v>
      </c>
      <c r="S226" s="45" t="s">
        <v>108</v>
      </c>
      <c r="T226" s="174" t="s">
        <v>2853</v>
      </c>
    </row>
    <row r="227" spans="1:20" s="7" customFormat="1" ht="34.5" customHeight="1" x14ac:dyDescent="0.25">
      <c r="A227" s="328"/>
      <c r="B227" s="328"/>
      <c r="C227" s="468" t="s">
        <v>3367</v>
      </c>
      <c r="D227" s="469"/>
      <c r="E227" s="5"/>
      <c r="F227" s="45">
        <v>2686</v>
      </c>
      <c r="G227" s="227"/>
      <c r="H227" s="227"/>
      <c r="I227" s="65"/>
      <c r="J227" s="231"/>
      <c r="K227" s="231"/>
      <c r="L227" s="232"/>
      <c r="M227" s="231"/>
      <c r="N227" s="65"/>
      <c r="O227" s="151"/>
      <c r="P227" s="151">
        <f>F227</f>
        <v>2686</v>
      </c>
      <c r="Q227" s="155">
        <f t="shared" si="42"/>
        <v>2686</v>
      </c>
      <c r="R227" s="227">
        <f t="shared" si="41"/>
        <v>2686</v>
      </c>
      <c r="S227" s="45" t="s">
        <v>108</v>
      </c>
      <c r="T227" s="174" t="s">
        <v>2853</v>
      </c>
    </row>
    <row r="228" spans="1:20" s="7" customFormat="1" ht="34.5" customHeight="1" x14ac:dyDescent="0.25">
      <c r="A228" s="327">
        <v>38</v>
      </c>
      <c r="B228" s="428" t="s">
        <v>3368</v>
      </c>
      <c r="C228" s="468" t="s">
        <v>3369</v>
      </c>
      <c r="D228" s="469"/>
      <c r="E228" s="5"/>
      <c r="F228" s="45">
        <v>1138</v>
      </c>
      <c r="G228" s="227"/>
      <c r="H228" s="227"/>
      <c r="I228" s="65"/>
      <c r="J228" s="231"/>
      <c r="K228" s="231"/>
      <c r="L228" s="232"/>
      <c r="M228" s="231"/>
      <c r="N228" s="65"/>
      <c r="O228" s="151"/>
      <c r="P228" s="151">
        <f>F228</f>
        <v>1138</v>
      </c>
      <c r="Q228" s="155">
        <f t="shared" si="42"/>
        <v>1138</v>
      </c>
      <c r="R228" s="227">
        <f>Q228</f>
        <v>1138</v>
      </c>
      <c r="S228" s="45" t="s">
        <v>108</v>
      </c>
      <c r="T228" s="174" t="s">
        <v>2853</v>
      </c>
    </row>
    <row r="229" spans="1:20" s="7" customFormat="1" ht="34.5" customHeight="1" x14ac:dyDescent="0.25">
      <c r="A229" s="328"/>
      <c r="B229" s="428"/>
      <c r="C229" s="468" t="s">
        <v>3370</v>
      </c>
      <c r="D229" s="469"/>
      <c r="E229" s="5"/>
      <c r="F229" s="45">
        <v>1587</v>
      </c>
      <c r="G229" s="227"/>
      <c r="H229" s="227"/>
      <c r="I229" s="65"/>
      <c r="J229" s="231"/>
      <c r="K229" s="231"/>
      <c r="L229" s="232"/>
      <c r="M229" s="231"/>
      <c r="N229" s="65"/>
      <c r="O229" s="151"/>
      <c r="P229" s="151">
        <f>F229</f>
        <v>1587</v>
      </c>
      <c r="Q229" s="155">
        <f t="shared" si="42"/>
        <v>1587</v>
      </c>
      <c r="R229" s="227">
        <f t="shared" si="41"/>
        <v>1587</v>
      </c>
      <c r="S229" s="45" t="s">
        <v>108</v>
      </c>
      <c r="T229" s="174" t="s">
        <v>2853</v>
      </c>
    </row>
    <row r="230" spans="1:20" s="59" customFormat="1" ht="22.5" customHeight="1" x14ac:dyDescent="0.25">
      <c r="A230" s="23" t="s">
        <v>517</v>
      </c>
      <c r="B230" s="430" t="s">
        <v>109</v>
      </c>
      <c r="C230" s="430"/>
      <c r="D230" s="176"/>
      <c r="E230" s="58"/>
      <c r="F230" s="240"/>
      <c r="G230" s="241"/>
      <c r="H230" s="241"/>
      <c r="I230" s="241"/>
      <c r="J230" s="241"/>
      <c r="K230" s="231"/>
      <c r="L230" s="242"/>
      <c r="M230" s="231"/>
      <c r="N230" s="241"/>
      <c r="O230" s="243"/>
      <c r="P230" s="243"/>
      <c r="Q230" s="155"/>
      <c r="R230" s="227"/>
      <c r="S230" s="45"/>
      <c r="T230" s="69"/>
    </row>
    <row r="231" spans="1:20" s="7" customFormat="1" ht="20.25" customHeight="1" x14ac:dyDescent="0.25">
      <c r="A231" s="412">
        <v>1</v>
      </c>
      <c r="B231" s="428" t="s">
        <v>8</v>
      </c>
      <c r="C231" s="174" t="s">
        <v>2302</v>
      </c>
      <c r="D231" s="174" t="s">
        <v>110</v>
      </c>
      <c r="E231" s="5">
        <v>975</v>
      </c>
      <c r="F231" s="45">
        <f>E231*1.2</f>
        <v>1170</v>
      </c>
      <c r="G231" s="244">
        <v>3000</v>
      </c>
      <c r="H231" s="227">
        <f>F231*1.3</f>
        <v>1521</v>
      </c>
      <c r="I231" s="65">
        <v>1.4</v>
      </c>
      <c r="J231" s="238">
        <v>4500</v>
      </c>
      <c r="K231" s="231">
        <v>4640</v>
      </c>
      <c r="L231" s="232">
        <v>5800</v>
      </c>
      <c r="M231" s="231">
        <v>7000</v>
      </c>
      <c r="N231" s="65">
        <v>1.4</v>
      </c>
      <c r="O231" s="151">
        <f t="shared" ref="O231:O236" si="43">F231*N231</f>
        <v>1638</v>
      </c>
      <c r="P231" s="151">
        <v>5800</v>
      </c>
      <c r="Q231" s="155">
        <f t="shared" ref="Q231:Q242" si="44">P231*0.6</f>
        <v>3480</v>
      </c>
      <c r="R231" s="227">
        <f t="shared" si="41"/>
        <v>3480</v>
      </c>
      <c r="S231" s="45" t="s">
        <v>3341</v>
      </c>
      <c r="T231" s="174" t="s">
        <v>2854</v>
      </c>
    </row>
    <row r="232" spans="1:20" s="7" customFormat="1" ht="23.25" customHeight="1" x14ac:dyDescent="0.25">
      <c r="A232" s="412"/>
      <c r="B232" s="428"/>
      <c r="C232" s="174" t="s">
        <v>110</v>
      </c>
      <c r="D232" s="174" t="s">
        <v>60</v>
      </c>
      <c r="E232" s="1">
        <v>1600</v>
      </c>
      <c r="F232" s="45">
        <f>E232*1.2</f>
        <v>1920</v>
      </c>
      <c r="G232" s="244">
        <v>3500</v>
      </c>
      <c r="H232" s="227">
        <f>G232*1.2</f>
        <v>4200</v>
      </c>
      <c r="I232" s="65">
        <v>1.4</v>
      </c>
      <c r="J232" s="238">
        <v>5000</v>
      </c>
      <c r="K232" s="231">
        <v>5200</v>
      </c>
      <c r="L232" s="232">
        <v>6500</v>
      </c>
      <c r="M232" s="231">
        <v>7800</v>
      </c>
      <c r="N232" s="65">
        <v>1.4</v>
      </c>
      <c r="O232" s="151">
        <f t="shared" si="43"/>
        <v>2688</v>
      </c>
      <c r="P232" s="151">
        <v>6500</v>
      </c>
      <c r="Q232" s="155">
        <f t="shared" si="44"/>
        <v>3900</v>
      </c>
      <c r="R232" s="227">
        <f t="shared" si="41"/>
        <v>3900</v>
      </c>
      <c r="S232" s="45" t="s">
        <v>3341</v>
      </c>
      <c r="T232" s="174"/>
    </row>
    <row r="233" spans="1:20" s="7" customFormat="1" ht="21.75" customHeight="1" x14ac:dyDescent="0.25">
      <c r="A233" s="412"/>
      <c r="B233" s="428"/>
      <c r="C233" s="174" t="s">
        <v>60</v>
      </c>
      <c r="D233" s="174" t="s">
        <v>243</v>
      </c>
      <c r="E233" s="1">
        <v>1900</v>
      </c>
      <c r="F233" s="45">
        <f>E233*1.2</f>
        <v>2280</v>
      </c>
      <c r="G233" s="244">
        <v>3060</v>
      </c>
      <c r="H233" s="227">
        <f>G233*1.2</f>
        <v>3672</v>
      </c>
      <c r="I233" s="65">
        <v>1.45</v>
      </c>
      <c r="J233" s="238">
        <v>4600</v>
      </c>
      <c r="K233" s="231">
        <v>4800</v>
      </c>
      <c r="L233" s="232">
        <v>6000</v>
      </c>
      <c r="M233" s="231">
        <v>7200</v>
      </c>
      <c r="N233" s="65">
        <v>1.45</v>
      </c>
      <c r="O233" s="151">
        <f t="shared" si="43"/>
        <v>3306</v>
      </c>
      <c r="P233" s="151">
        <v>6000</v>
      </c>
      <c r="Q233" s="155">
        <f t="shared" si="44"/>
        <v>3600</v>
      </c>
      <c r="R233" s="227">
        <f t="shared" si="41"/>
        <v>3600</v>
      </c>
      <c r="S233" s="45" t="s">
        <v>3341</v>
      </c>
      <c r="T233" s="174"/>
    </row>
    <row r="234" spans="1:20" s="7" customFormat="1" ht="22.5" customHeight="1" x14ac:dyDescent="0.25">
      <c r="A234" s="412">
        <v>2</v>
      </c>
      <c r="B234" s="428" t="s">
        <v>60</v>
      </c>
      <c r="C234" s="174" t="s">
        <v>8</v>
      </c>
      <c r="D234" s="174" t="s">
        <v>111</v>
      </c>
      <c r="E234" s="1">
        <v>1950</v>
      </c>
      <c r="F234" s="45">
        <f>E234*1.3</f>
        <v>2535</v>
      </c>
      <c r="G234" s="244">
        <v>10000</v>
      </c>
      <c r="H234" s="227">
        <f>F234*1.05</f>
        <v>2661.75</v>
      </c>
      <c r="I234" s="65">
        <v>1.6</v>
      </c>
      <c r="J234" s="231">
        <v>10000</v>
      </c>
      <c r="K234" s="231">
        <v>9600</v>
      </c>
      <c r="L234" s="232">
        <v>12000</v>
      </c>
      <c r="M234" s="231">
        <v>14400</v>
      </c>
      <c r="N234" s="65">
        <v>1.6</v>
      </c>
      <c r="O234" s="151">
        <f t="shared" si="43"/>
        <v>4056</v>
      </c>
      <c r="P234" s="151">
        <v>12000</v>
      </c>
      <c r="Q234" s="155">
        <f t="shared" si="44"/>
        <v>7200</v>
      </c>
      <c r="R234" s="227">
        <f t="shared" si="41"/>
        <v>7200</v>
      </c>
      <c r="S234" s="45" t="s">
        <v>3341</v>
      </c>
      <c r="T234" s="174" t="s">
        <v>2855</v>
      </c>
    </row>
    <row r="235" spans="1:20" s="7" customFormat="1" ht="21.75" customHeight="1" x14ac:dyDescent="0.25">
      <c r="A235" s="412"/>
      <c r="B235" s="428"/>
      <c r="C235" s="174" t="s">
        <v>111</v>
      </c>
      <c r="D235" s="174" t="s">
        <v>17</v>
      </c>
      <c r="E235" s="1">
        <v>2340</v>
      </c>
      <c r="F235" s="45">
        <f>E235*1.7</f>
        <v>3978</v>
      </c>
      <c r="G235" s="244">
        <v>12500</v>
      </c>
      <c r="H235" s="227">
        <f>F235*1.05</f>
        <v>4176.9000000000005</v>
      </c>
      <c r="I235" s="65">
        <v>1.6</v>
      </c>
      <c r="J235" s="231">
        <v>12500</v>
      </c>
      <c r="K235" s="231">
        <v>12800</v>
      </c>
      <c r="L235" s="232">
        <v>16000</v>
      </c>
      <c r="M235" s="231">
        <v>19200</v>
      </c>
      <c r="N235" s="65">
        <v>1.6</v>
      </c>
      <c r="O235" s="151">
        <f t="shared" si="43"/>
        <v>6364.8</v>
      </c>
      <c r="P235" s="151">
        <v>16000</v>
      </c>
      <c r="Q235" s="155">
        <f t="shared" si="44"/>
        <v>9600</v>
      </c>
      <c r="R235" s="227">
        <f>Q235</f>
        <v>9600</v>
      </c>
      <c r="S235" s="45" t="s">
        <v>3341</v>
      </c>
      <c r="T235" s="174" t="s">
        <v>2855</v>
      </c>
    </row>
    <row r="236" spans="1:20" s="7" customFormat="1" ht="38.25" customHeight="1" x14ac:dyDescent="0.25">
      <c r="A236" s="412">
        <v>3</v>
      </c>
      <c r="B236" s="428" t="s">
        <v>17</v>
      </c>
      <c r="C236" s="174" t="s">
        <v>112</v>
      </c>
      <c r="D236" s="174" t="s">
        <v>302</v>
      </c>
      <c r="E236" s="1">
        <v>2500</v>
      </c>
      <c r="F236" s="45">
        <f>E236*1.3</f>
        <v>3250</v>
      </c>
      <c r="G236" s="244">
        <v>12500</v>
      </c>
      <c r="H236" s="227">
        <f>G236*1.2</f>
        <v>15000</v>
      </c>
      <c r="I236" s="234">
        <v>1.65</v>
      </c>
      <c r="J236" s="238">
        <v>12500</v>
      </c>
      <c r="K236" s="231">
        <v>12000</v>
      </c>
      <c r="L236" s="232">
        <v>15000</v>
      </c>
      <c r="M236" s="231">
        <v>18000</v>
      </c>
      <c r="N236" s="234">
        <v>1.65</v>
      </c>
      <c r="O236" s="151">
        <f t="shared" si="43"/>
        <v>5362.5</v>
      </c>
      <c r="P236" s="151">
        <v>15000</v>
      </c>
      <c r="Q236" s="155">
        <f t="shared" si="44"/>
        <v>9000</v>
      </c>
      <c r="R236" s="227">
        <f t="shared" ref="R236:R254" si="45">Q236</f>
        <v>9000</v>
      </c>
      <c r="S236" s="45" t="s">
        <v>3341</v>
      </c>
      <c r="T236" s="174"/>
    </row>
    <row r="237" spans="1:20" s="7" customFormat="1" ht="40.5" customHeight="1" x14ac:dyDescent="0.25">
      <c r="A237" s="412"/>
      <c r="B237" s="428"/>
      <c r="C237" s="174" t="s">
        <v>302</v>
      </c>
      <c r="D237" s="174" t="s">
        <v>12</v>
      </c>
      <c r="E237" s="1">
        <v>4500</v>
      </c>
      <c r="F237" s="45">
        <f>E237*1.5</f>
        <v>6750</v>
      </c>
      <c r="G237" s="244">
        <v>20000</v>
      </c>
      <c r="H237" s="227">
        <f>G237*1.2</f>
        <v>24000</v>
      </c>
      <c r="I237" s="65">
        <v>1.33</v>
      </c>
      <c r="J237" s="238">
        <v>25000</v>
      </c>
      <c r="K237" s="231">
        <v>24000</v>
      </c>
      <c r="L237" s="232">
        <v>30000</v>
      </c>
      <c r="M237" s="231">
        <v>36000</v>
      </c>
      <c r="N237" s="65">
        <v>1.65</v>
      </c>
      <c r="O237" s="151">
        <f>F237*I237</f>
        <v>8977.5</v>
      </c>
      <c r="P237" s="151">
        <v>30000</v>
      </c>
      <c r="Q237" s="155">
        <f t="shared" si="44"/>
        <v>18000</v>
      </c>
      <c r="R237" s="227">
        <f t="shared" si="45"/>
        <v>18000</v>
      </c>
      <c r="S237" s="45" t="s">
        <v>3341</v>
      </c>
      <c r="T237" s="174"/>
    </row>
    <row r="238" spans="1:20" s="7" customFormat="1" ht="23.25" customHeight="1" x14ac:dyDescent="0.25">
      <c r="A238" s="327">
        <v>4</v>
      </c>
      <c r="B238" s="327" t="s">
        <v>113</v>
      </c>
      <c r="C238" s="174" t="s">
        <v>114</v>
      </c>
      <c r="D238" s="174" t="s">
        <v>323</v>
      </c>
      <c r="E238" s="1">
        <v>1600</v>
      </c>
      <c r="F238" s="45">
        <f>E238*1.2</f>
        <v>1920</v>
      </c>
      <c r="G238" s="244">
        <v>12000</v>
      </c>
      <c r="H238" s="227">
        <f>F238*1.3</f>
        <v>2496</v>
      </c>
      <c r="I238" s="234">
        <v>1.4</v>
      </c>
      <c r="J238" s="238">
        <v>16000</v>
      </c>
      <c r="K238" s="231">
        <v>12800</v>
      </c>
      <c r="L238" s="232">
        <v>16000</v>
      </c>
      <c r="M238" s="231">
        <v>19200</v>
      </c>
      <c r="N238" s="234">
        <v>1.4</v>
      </c>
      <c r="O238" s="151">
        <f>F238*N238</f>
        <v>2688</v>
      </c>
      <c r="P238" s="151">
        <v>16000</v>
      </c>
      <c r="Q238" s="155">
        <f t="shared" si="44"/>
        <v>9600</v>
      </c>
      <c r="R238" s="227">
        <f t="shared" si="45"/>
        <v>9600</v>
      </c>
      <c r="S238" s="45" t="s">
        <v>3341</v>
      </c>
      <c r="T238" s="174" t="s">
        <v>2854</v>
      </c>
    </row>
    <row r="239" spans="1:20" s="7" customFormat="1" ht="21.75" customHeight="1" x14ac:dyDescent="0.25">
      <c r="A239" s="423"/>
      <c r="B239" s="423"/>
      <c r="C239" s="174" t="s">
        <v>115</v>
      </c>
      <c r="D239" s="174" t="s">
        <v>323</v>
      </c>
      <c r="E239" s="1">
        <v>1500</v>
      </c>
      <c r="F239" s="45">
        <f>E239*1.2</f>
        <v>1800</v>
      </c>
      <c r="G239" s="244">
        <v>10000</v>
      </c>
      <c r="H239" s="227">
        <f>F239*1.3</f>
        <v>2340</v>
      </c>
      <c r="I239" s="65">
        <v>1.3</v>
      </c>
      <c r="J239" s="238">
        <v>16000</v>
      </c>
      <c r="K239" s="231">
        <v>12800</v>
      </c>
      <c r="L239" s="232">
        <v>16000</v>
      </c>
      <c r="M239" s="231">
        <v>19200</v>
      </c>
      <c r="N239" s="65">
        <v>1.3</v>
      </c>
      <c r="O239" s="151">
        <f>F239*N239</f>
        <v>2340</v>
      </c>
      <c r="P239" s="151">
        <v>16000</v>
      </c>
      <c r="Q239" s="155">
        <f t="shared" si="44"/>
        <v>9600</v>
      </c>
      <c r="R239" s="227">
        <f t="shared" si="45"/>
        <v>9600</v>
      </c>
      <c r="S239" s="45" t="s">
        <v>3341</v>
      </c>
      <c r="T239" s="174" t="s">
        <v>2854</v>
      </c>
    </row>
    <row r="240" spans="1:20" s="7" customFormat="1" ht="21.75" customHeight="1" x14ac:dyDescent="0.25">
      <c r="A240" s="423"/>
      <c r="B240" s="423"/>
      <c r="C240" s="174" t="s">
        <v>2938</v>
      </c>
      <c r="D240" s="174" t="s">
        <v>2939</v>
      </c>
      <c r="E240" s="1"/>
      <c r="F240" s="45">
        <v>1000</v>
      </c>
      <c r="G240" s="244"/>
      <c r="H240" s="227">
        <f>F240*1.3</f>
        <v>1300</v>
      </c>
      <c r="I240" s="65"/>
      <c r="J240" s="238">
        <v>16000</v>
      </c>
      <c r="K240" s="231">
        <v>12000</v>
      </c>
      <c r="L240" s="232">
        <v>15000</v>
      </c>
      <c r="M240" s="231">
        <v>18000</v>
      </c>
      <c r="N240" s="65"/>
      <c r="O240" s="151"/>
      <c r="P240" s="151">
        <v>15000</v>
      </c>
      <c r="Q240" s="155">
        <f t="shared" si="44"/>
        <v>9000</v>
      </c>
      <c r="R240" s="227">
        <f t="shared" si="45"/>
        <v>9000</v>
      </c>
      <c r="S240" s="45" t="s">
        <v>3341</v>
      </c>
      <c r="T240" s="174"/>
    </row>
    <row r="241" spans="1:20" s="7" customFormat="1" ht="21.75" customHeight="1" x14ac:dyDescent="0.25">
      <c r="A241" s="423"/>
      <c r="B241" s="423"/>
      <c r="C241" s="174" t="s">
        <v>3334</v>
      </c>
      <c r="D241" s="174" t="s">
        <v>3336</v>
      </c>
      <c r="E241" s="1"/>
      <c r="F241" s="45">
        <v>900</v>
      </c>
      <c r="G241" s="244"/>
      <c r="H241" s="227">
        <f>F241*1.3</f>
        <v>1170</v>
      </c>
      <c r="I241" s="65"/>
      <c r="J241" s="238">
        <v>16000</v>
      </c>
      <c r="K241" s="231">
        <v>12000</v>
      </c>
      <c r="L241" s="232">
        <v>15000</v>
      </c>
      <c r="M241" s="231">
        <v>18000</v>
      </c>
      <c r="N241" s="65"/>
      <c r="O241" s="151"/>
      <c r="P241" s="151">
        <v>15000</v>
      </c>
      <c r="Q241" s="155">
        <f t="shared" si="44"/>
        <v>9000</v>
      </c>
      <c r="R241" s="227">
        <f t="shared" si="45"/>
        <v>9000</v>
      </c>
      <c r="S241" s="45" t="s">
        <v>3341</v>
      </c>
      <c r="T241" s="174"/>
    </row>
    <row r="242" spans="1:20" s="7" customFormat="1" ht="21.75" customHeight="1" x14ac:dyDescent="0.25">
      <c r="A242" s="328"/>
      <c r="B242" s="328"/>
      <c r="C242" s="174" t="s">
        <v>3335</v>
      </c>
      <c r="D242" s="174" t="s">
        <v>2866</v>
      </c>
      <c r="E242" s="1"/>
      <c r="F242" s="45">
        <v>1920</v>
      </c>
      <c r="G242" s="244"/>
      <c r="H242" s="227">
        <f>F242*1.3</f>
        <v>2496</v>
      </c>
      <c r="I242" s="65"/>
      <c r="J242" s="238">
        <v>16000</v>
      </c>
      <c r="K242" s="231">
        <v>12800</v>
      </c>
      <c r="L242" s="232">
        <v>16000</v>
      </c>
      <c r="M242" s="231">
        <v>19200</v>
      </c>
      <c r="N242" s="65"/>
      <c r="O242" s="151"/>
      <c r="P242" s="151">
        <v>16000</v>
      </c>
      <c r="Q242" s="155">
        <f t="shared" si="44"/>
        <v>9600</v>
      </c>
      <c r="R242" s="227">
        <f t="shared" si="45"/>
        <v>9600</v>
      </c>
      <c r="S242" s="45" t="s">
        <v>3341</v>
      </c>
      <c r="T242" s="174"/>
    </row>
    <row r="243" spans="1:20" s="7" customFormat="1" ht="38.25" customHeight="1" x14ac:dyDescent="0.25">
      <c r="A243" s="412">
        <v>5</v>
      </c>
      <c r="B243" s="428" t="s">
        <v>115</v>
      </c>
      <c r="C243" s="174" t="s">
        <v>315</v>
      </c>
      <c r="D243" s="174" t="s">
        <v>116</v>
      </c>
      <c r="E243" s="1"/>
      <c r="F243" s="45"/>
      <c r="G243" s="244"/>
      <c r="H243" s="227"/>
      <c r="I243" s="65"/>
      <c r="J243" s="238"/>
      <c r="K243" s="231"/>
      <c r="L243" s="232"/>
      <c r="M243" s="231"/>
      <c r="N243" s="65"/>
      <c r="O243" s="151"/>
      <c r="P243" s="151"/>
      <c r="Q243" s="155"/>
      <c r="R243" s="227"/>
      <c r="S243" s="45" t="s">
        <v>3341</v>
      </c>
      <c r="T243" s="174"/>
    </row>
    <row r="244" spans="1:20" s="7" customFormat="1" x14ac:dyDescent="0.25">
      <c r="A244" s="412"/>
      <c r="B244" s="428"/>
      <c r="C244" s="174"/>
      <c r="D244" s="174" t="s">
        <v>37</v>
      </c>
      <c r="E244" s="1">
        <v>2100</v>
      </c>
      <c r="F244" s="45">
        <f>E244*1.3</f>
        <v>2730</v>
      </c>
      <c r="G244" s="244">
        <v>8000</v>
      </c>
      <c r="H244" s="227">
        <f>G244*1.2</f>
        <v>9600</v>
      </c>
      <c r="I244" s="65">
        <v>1.35</v>
      </c>
      <c r="J244" s="238">
        <v>19000</v>
      </c>
      <c r="K244" s="231">
        <v>17600</v>
      </c>
      <c r="L244" s="232">
        <v>22000</v>
      </c>
      <c r="M244" s="231">
        <v>26400</v>
      </c>
      <c r="N244" s="65">
        <v>1.35</v>
      </c>
      <c r="O244" s="151">
        <f>F244*N244</f>
        <v>3685.5000000000005</v>
      </c>
      <c r="P244" s="151">
        <v>22000</v>
      </c>
      <c r="Q244" s="155">
        <f>P244*0.6</f>
        <v>13200</v>
      </c>
      <c r="R244" s="227">
        <f t="shared" si="45"/>
        <v>13200</v>
      </c>
      <c r="S244" s="45" t="s">
        <v>3341</v>
      </c>
      <c r="T244" s="174"/>
    </row>
    <row r="245" spans="1:20" s="7" customFormat="1" x14ac:dyDescent="0.25">
      <c r="A245" s="412"/>
      <c r="B245" s="428"/>
      <c r="C245" s="174"/>
      <c r="D245" s="174" t="s">
        <v>38</v>
      </c>
      <c r="E245" s="1"/>
      <c r="F245" s="103">
        <f>F244-500</f>
        <v>2230</v>
      </c>
      <c r="G245" s="244">
        <v>8000</v>
      </c>
      <c r="H245" s="227">
        <f>G245*1.2</f>
        <v>9600</v>
      </c>
      <c r="I245" s="65">
        <v>1.35</v>
      </c>
      <c r="J245" s="238">
        <v>19000</v>
      </c>
      <c r="K245" s="231">
        <v>16000</v>
      </c>
      <c r="L245" s="232">
        <v>20000</v>
      </c>
      <c r="M245" s="231">
        <v>24000</v>
      </c>
      <c r="N245" s="65">
        <v>1.35</v>
      </c>
      <c r="O245" s="151">
        <f>F245*N245</f>
        <v>3010.5</v>
      </c>
      <c r="P245" s="151">
        <v>20000</v>
      </c>
      <c r="Q245" s="155">
        <f>P245*0.6</f>
        <v>12000</v>
      </c>
      <c r="R245" s="227">
        <f t="shared" si="45"/>
        <v>12000</v>
      </c>
      <c r="S245" s="45" t="s">
        <v>3341</v>
      </c>
      <c r="T245" s="174"/>
    </row>
    <row r="246" spans="1:20" s="7" customFormat="1" ht="22.5" customHeight="1" x14ac:dyDescent="0.25">
      <c r="A246" s="327">
        <v>6</v>
      </c>
      <c r="B246" s="424" t="s">
        <v>117</v>
      </c>
      <c r="C246" s="174" t="s">
        <v>118</v>
      </c>
      <c r="D246" s="174" t="s">
        <v>17</v>
      </c>
      <c r="E246" s="1"/>
      <c r="F246" s="45"/>
      <c r="G246" s="244"/>
      <c r="H246" s="227"/>
      <c r="I246" s="65"/>
      <c r="J246" s="231"/>
      <c r="K246" s="231">
        <v>0</v>
      </c>
      <c r="L246" s="232"/>
      <c r="M246" s="231">
        <v>0</v>
      </c>
      <c r="N246" s="65"/>
      <c r="O246" s="151"/>
      <c r="P246" s="151"/>
      <c r="Q246" s="155"/>
      <c r="R246" s="227"/>
      <c r="S246" s="45" t="s">
        <v>3341</v>
      </c>
      <c r="T246" s="174"/>
    </row>
    <row r="247" spans="1:20" s="7" customFormat="1" x14ac:dyDescent="0.25">
      <c r="A247" s="423"/>
      <c r="B247" s="425"/>
      <c r="C247" s="174"/>
      <c r="D247" s="174" t="s">
        <v>37</v>
      </c>
      <c r="E247" s="1">
        <v>2500</v>
      </c>
      <c r="F247" s="45">
        <f>E247*1.5</f>
        <v>3750</v>
      </c>
      <c r="G247" s="244">
        <v>16000</v>
      </c>
      <c r="H247" s="227">
        <f t="shared" ref="H247:H253" si="46">G247*1.2</f>
        <v>19200</v>
      </c>
      <c r="I247" s="65">
        <v>1.4</v>
      </c>
      <c r="J247" s="231">
        <v>21500</v>
      </c>
      <c r="K247" s="231">
        <v>20000</v>
      </c>
      <c r="L247" s="232">
        <v>25000</v>
      </c>
      <c r="M247" s="231">
        <v>30000</v>
      </c>
      <c r="N247" s="65">
        <v>1.4</v>
      </c>
      <c r="O247" s="151">
        <f t="shared" ref="O247:O258" si="47">F247*N247</f>
        <v>5250</v>
      </c>
      <c r="P247" s="151">
        <v>25000</v>
      </c>
      <c r="Q247" s="155">
        <f>P247*0.6</f>
        <v>15000</v>
      </c>
      <c r="R247" s="227">
        <f t="shared" si="45"/>
        <v>15000</v>
      </c>
      <c r="S247" s="45" t="s">
        <v>3341</v>
      </c>
      <c r="T247" s="174"/>
    </row>
    <row r="248" spans="1:20" s="7" customFormat="1" ht="18" customHeight="1" x14ac:dyDescent="0.25">
      <c r="A248" s="328"/>
      <c r="B248" s="426"/>
      <c r="C248" s="174"/>
      <c r="D248" s="174" t="s">
        <v>38</v>
      </c>
      <c r="E248" s="1"/>
      <c r="F248" s="103">
        <f>F247-500</f>
        <v>3250</v>
      </c>
      <c r="G248" s="244">
        <v>16000</v>
      </c>
      <c r="H248" s="227">
        <f t="shared" si="46"/>
        <v>19200</v>
      </c>
      <c r="I248" s="65">
        <v>1.4</v>
      </c>
      <c r="J248" s="231">
        <v>21500</v>
      </c>
      <c r="K248" s="231">
        <v>17600</v>
      </c>
      <c r="L248" s="232">
        <v>22000</v>
      </c>
      <c r="M248" s="231">
        <v>26400</v>
      </c>
      <c r="N248" s="65">
        <v>1.4</v>
      </c>
      <c r="O248" s="151">
        <f t="shared" si="47"/>
        <v>4550</v>
      </c>
      <c r="P248" s="151">
        <v>22000</v>
      </c>
      <c r="Q248" s="155">
        <f>P248*0.6</f>
        <v>13200</v>
      </c>
      <c r="R248" s="227">
        <f t="shared" si="45"/>
        <v>13200</v>
      </c>
      <c r="S248" s="45" t="s">
        <v>3341</v>
      </c>
      <c r="T248" s="174"/>
    </row>
    <row r="249" spans="1:20" s="7" customFormat="1" ht="60.75" customHeight="1" x14ac:dyDescent="0.25">
      <c r="A249" s="171">
        <v>7</v>
      </c>
      <c r="B249" s="174" t="s">
        <v>2399</v>
      </c>
      <c r="C249" s="174" t="s">
        <v>119</v>
      </c>
      <c r="D249" s="174" t="s">
        <v>128</v>
      </c>
      <c r="E249" s="1">
        <v>4500</v>
      </c>
      <c r="F249" s="45">
        <f>E249*1.85</f>
        <v>8325</v>
      </c>
      <c r="G249" s="244">
        <v>23000</v>
      </c>
      <c r="H249" s="227">
        <f t="shared" si="46"/>
        <v>27600</v>
      </c>
      <c r="I249" s="65">
        <v>1.8</v>
      </c>
      <c r="J249" s="238">
        <v>30000</v>
      </c>
      <c r="K249" s="231">
        <v>32000</v>
      </c>
      <c r="L249" s="232">
        <v>40000</v>
      </c>
      <c r="M249" s="231">
        <v>48000</v>
      </c>
      <c r="N249" s="65">
        <v>1.8</v>
      </c>
      <c r="O249" s="151">
        <f t="shared" si="47"/>
        <v>14985</v>
      </c>
      <c r="P249" s="151">
        <v>40000</v>
      </c>
      <c r="Q249" s="155">
        <f>P249*0.6</f>
        <v>24000</v>
      </c>
      <c r="R249" s="227">
        <f t="shared" si="45"/>
        <v>24000</v>
      </c>
      <c r="S249" s="45" t="s">
        <v>3341</v>
      </c>
      <c r="T249" s="174"/>
    </row>
    <row r="250" spans="1:20" s="7" customFormat="1" ht="40.5" customHeight="1" x14ac:dyDescent="0.25">
      <c r="A250" s="412">
        <v>8</v>
      </c>
      <c r="B250" s="428" t="s">
        <v>2398</v>
      </c>
      <c r="C250" s="174" t="s">
        <v>120</v>
      </c>
      <c r="D250" s="174" t="s">
        <v>2396</v>
      </c>
      <c r="E250" s="1">
        <v>3250</v>
      </c>
      <c r="F250" s="45">
        <f>E250*1.8</f>
        <v>5850</v>
      </c>
      <c r="G250" s="244">
        <v>17000</v>
      </c>
      <c r="H250" s="227">
        <f t="shared" si="46"/>
        <v>20400</v>
      </c>
      <c r="I250" s="65">
        <v>1.8</v>
      </c>
      <c r="J250" s="238">
        <v>60000</v>
      </c>
      <c r="K250" s="231">
        <v>32000</v>
      </c>
      <c r="L250" s="232">
        <v>40000</v>
      </c>
      <c r="M250" s="231">
        <v>48000</v>
      </c>
      <c r="N250" s="65">
        <v>1.8</v>
      </c>
      <c r="O250" s="151">
        <f t="shared" si="47"/>
        <v>10530</v>
      </c>
      <c r="P250" s="151">
        <v>40000</v>
      </c>
      <c r="Q250" s="155">
        <f>P250*0.6</f>
        <v>24000</v>
      </c>
      <c r="R250" s="227">
        <f t="shared" si="45"/>
        <v>24000</v>
      </c>
      <c r="S250" s="45" t="s">
        <v>3341</v>
      </c>
      <c r="T250" s="174"/>
    </row>
    <row r="251" spans="1:20" s="7" customFormat="1" ht="41.25" customHeight="1" x14ac:dyDescent="0.25">
      <c r="A251" s="412"/>
      <c r="B251" s="428"/>
      <c r="C251" s="174" t="s">
        <v>2396</v>
      </c>
      <c r="D251" s="174" t="s">
        <v>2309</v>
      </c>
      <c r="E251" s="1">
        <v>10000</v>
      </c>
      <c r="F251" s="45">
        <f>E251*2</f>
        <v>20000</v>
      </c>
      <c r="G251" s="244">
        <v>41000</v>
      </c>
      <c r="H251" s="227">
        <f t="shared" si="46"/>
        <v>49200</v>
      </c>
      <c r="I251" s="65">
        <v>1.8</v>
      </c>
      <c r="J251" s="238">
        <v>75000</v>
      </c>
      <c r="K251" s="231">
        <v>52000</v>
      </c>
      <c r="L251" s="232">
        <v>65000</v>
      </c>
      <c r="M251" s="231">
        <v>78000</v>
      </c>
      <c r="N251" s="65">
        <v>1.8</v>
      </c>
      <c r="O251" s="151">
        <f t="shared" si="47"/>
        <v>36000</v>
      </c>
      <c r="P251" s="151">
        <v>65000</v>
      </c>
      <c r="Q251" s="155">
        <f>O251</f>
        <v>36000</v>
      </c>
      <c r="R251" s="227">
        <f t="shared" si="45"/>
        <v>36000</v>
      </c>
      <c r="S251" s="45" t="s">
        <v>3341</v>
      </c>
      <c r="T251" s="174"/>
    </row>
    <row r="252" spans="1:20" s="7" customFormat="1" x14ac:dyDescent="0.25">
      <c r="A252" s="412"/>
      <c r="B252" s="428"/>
      <c r="C252" s="174" t="s">
        <v>2309</v>
      </c>
      <c r="D252" s="174" t="s">
        <v>121</v>
      </c>
      <c r="E252" s="1">
        <v>1500</v>
      </c>
      <c r="F252" s="45">
        <f>E252*1.3</f>
        <v>1950</v>
      </c>
      <c r="G252" s="244">
        <v>5000</v>
      </c>
      <c r="H252" s="227">
        <f t="shared" si="46"/>
        <v>6000</v>
      </c>
      <c r="I252" s="65">
        <v>1.4</v>
      </c>
      <c r="J252" s="238">
        <v>10000</v>
      </c>
      <c r="K252" s="231">
        <v>9600</v>
      </c>
      <c r="L252" s="232">
        <v>12000</v>
      </c>
      <c r="M252" s="231">
        <v>14400</v>
      </c>
      <c r="N252" s="65">
        <v>1.4</v>
      </c>
      <c r="O252" s="151">
        <f t="shared" si="47"/>
        <v>2730</v>
      </c>
      <c r="P252" s="151">
        <v>12000</v>
      </c>
      <c r="Q252" s="155">
        <f>P252*0.6</f>
        <v>7200</v>
      </c>
      <c r="R252" s="227">
        <f t="shared" si="45"/>
        <v>7200</v>
      </c>
      <c r="S252" s="45" t="s">
        <v>3341</v>
      </c>
      <c r="T252" s="174"/>
    </row>
    <row r="253" spans="1:20" s="7" customFormat="1" ht="41.25" customHeight="1" x14ac:dyDescent="0.25">
      <c r="A253" s="171">
        <v>9</v>
      </c>
      <c r="B253" s="174" t="s">
        <v>122</v>
      </c>
      <c r="C253" s="174" t="s">
        <v>2397</v>
      </c>
      <c r="D253" s="174" t="s">
        <v>128</v>
      </c>
      <c r="E253" s="1">
        <v>1500</v>
      </c>
      <c r="F253" s="45">
        <f>E253*1.3</f>
        <v>1950</v>
      </c>
      <c r="G253" s="244">
        <v>8000</v>
      </c>
      <c r="H253" s="227">
        <f t="shared" si="46"/>
        <v>9600</v>
      </c>
      <c r="I253" s="65">
        <v>1.4</v>
      </c>
      <c r="J253" s="238">
        <v>8000</v>
      </c>
      <c r="K253" s="231">
        <v>7200</v>
      </c>
      <c r="L253" s="232">
        <v>9000</v>
      </c>
      <c r="M253" s="231">
        <v>10800</v>
      </c>
      <c r="N253" s="65">
        <v>1.4</v>
      </c>
      <c r="O253" s="151">
        <f t="shared" si="47"/>
        <v>2730</v>
      </c>
      <c r="P253" s="151">
        <v>9000</v>
      </c>
      <c r="Q253" s="155">
        <f>P253*0.6</f>
        <v>5400</v>
      </c>
      <c r="R253" s="227">
        <f t="shared" si="45"/>
        <v>5400</v>
      </c>
      <c r="S253" s="45" t="s">
        <v>3341</v>
      </c>
      <c r="T253" s="174"/>
    </row>
    <row r="254" spans="1:20" s="7" customFormat="1" ht="24" customHeight="1" x14ac:dyDescent="0.25">
      <c r="A254" s="171">
        <v>10</v>
      </c>
      <c r="B254" s="174" t="s">
        <v>114</v>
      </c>
      <c r="C254" s="174" t="s">
        <v>118</v>
      </c>
      <c r="D254" s="174" t="s">
        <v>123</v>
      </c>
      <c r="E254" s="1">
        <v>1500</v>
      </c>
      <c r="F254" s="45">
        <f>E254*1.2</f>
        <v>1800</v>
      </c>
      <c r="G254" s="244">
        <v>6700</v>
      </c>
      <c r="H254" s="227">
        <f>F254*1.4</f>
        <v>2520</v>
      </c>
      <c r="I254" s="65">
        <v>1.4</v>
      </c>
      <c r="J254" s="238">
        <v>20000</v>
      </c>
      <c r="K254" s="231">
        <v>18400</v>
      </c>
      <c r="L254" s="232">
        <v>23000</v>
      </c>
      <c r="M254" s="231">
        <v>27600</v>
      </c>
      <c r="N254" s="65">
        <v>1.4</v>
      </c>
      <c r="O254" s="151">
        <f t="shared" si="47"/>
        <v>2520</v>
      </c>
      <c r="P254" s="151">
        <v>23000</v>
      </c>
      <c r="Q254" s="155">
        <f>P254*0.6</f>
        <v>13800</v>
      </c>
      <c r="R254" s="227">
        <f t="shared" si="45"/>
        <v>13800</v>
      </c>
      <c r="S254" s="45" t="s">
        <v>3341</v>
      </c>
      <c r="T254" s="174" t="s">
        <v>2856</v>
      </c>
    </row>
    <row r="255" spans="1:20" s="7" customFormat="1" ht="40.5" customHeight="1" x14ac:dyDescent="0.25">
      <c r="A255" s="171">
        <v>11</v>
      </c>
      <c r="B255" s="174" t="s">
        <v>124</v>
      </c>
      <c r="C255" s="174" t="s">
        <v>2398</v>
      </c>
      <c r="D255" s="174" t="s">
        <v>116</v>
      </c>
      <c r="E255" s="1">
        <v>10000</v>
      </c>
      <c r="F255" s="45">
        <f>E255*2</f>
        <v>20000</v>
      </c>
      <c r="G255" s="244">
        <v>53000</v>
      </c>
      <c r="H255" s="227">
        <f>G255*1.2</f>
        <v>63600</v>
      </c>
      <c r="I255" s="65">
        <v>1.8</v>
      </c>
      <c r="J255" s="238">
        <v>80000</v>
      </c>
      <c r="K255" s="231">
        <v>52000</v>
      </c>
      <c r="L255" s="232">
        <v>65000</v>
      </c>
      <c r="M255" s="231">
        <v>78000</v>
      </c>
      <c r="N255" s="65">
        <v>1.8</v>
      </c>
      <c r="O255" s="151">
        <f t="shared" si="47"/>
        <v>36000</v>
      </c>
      <c r="P255" s="151">
        <v>65000</v>
      </c>
      <c r="Q255" s="155">
        <f>O255</f>
        <v>36000</v>
      </c>
      <c r="R255" s="227">
        <f>Q255</f>
        <v>36000</v>
      </c>
      <c r="S255" s="45" t="s">
        <v>3341</v>
      </c>
      <c r="T255" s="174"/>
    </row>
    <row r="256" spans="1:20" s="7" customFormat="1" ht="22.5" customHeight="1" x14ac:dyDescent="0.25">
      <c r="A256" s="171">
        <v>12</v>
      </c>
      <c r="B256" s="174" t="s">
        <v>123</v>
      </c>
      <c r="C256" s="174" t="s">
        <v>116</v>
      </c>
      <c r="D256" s="174" t="s">
        <v>113</v>
      </c>
      <c r="E256" s="5">
        <v>720</v>
      </c>
      <c r="F256" s="45">
        <f>E256*1.3</f>
        <v>936</v>
      </c>
      <c r="G256" s="244">
        <v>5000</v>
      </c>
      <c r="H256" s="227">
        <f>F256*1.3</f>
        <v>1216.8</v>
      </c>
      <c r="I256" s="65">
        <v>2</v>
      </c>
      <c r="J256" s="238">
        <v>5700</v>
      </c>
      <c r="K256" s="231">
        <v>6000</v>
      </c>
      <c r="L256" s="232">
        <v>7500</v>
      </c>
      <c r="M256" s="231">
        <v>9000</v>
      </c>
      <c r="N256" s="65">
        <v>2</v>
      </c>
      <c r="O256" s="151">
        <f t="shared" si="47"/>
        <v>1872</v>
      </c>
      <c r="P256" s="151">
        <v>7500</v>
      </c>
      <c r="Q256" s="155">
        <f>P256*0.6</f>
        <v>4500</v>
      </c>
      <c r="R256" s="227">
        <f t="shared" ref="R256:R264" si="48">Q256</f>
        <v>4500</v>
      </c>
      <c r="S256" s="45" t="s">
        <v>3341</v>
      </c>
      <c r="T256" s="174" t="s">
        <v>2854</v>
      </c>
    </row>
    <row r="257" spans="1:20" s="7" customFormat="1" ht="27.75" customHeight="1" x14ac:dyDescent="0.25">
      <c r="A257" s="412">
        <v>13</v>
      </c>
      <c r="B257" s="428" t="s">
        <v>118</v>
      </c>
      <c r="C257" s="174" t="s">
        <v>116</v>
      </c>
      <c r="D257" s="174" t="s">
        <v>125</v>
      </c>
      <c r="E257" s="1">
        <v>3250</v>
      </c>
      <c r="F257" s="45">
        <f>E257*1.85</f>
        <v>6012.5</v>
      </c>
      <c r="G257" s="244">
        <v>31500</v>
      </c>
      <c r="H257" s="227">
        <f>G257*1.2</f>
        <v>37800</v>
      </c>
      <c r="I257" s="234">
        <v>1.7</v>
      </c>
      <c r="J257" s="231">
        <v>35000</v>
      </c>
      <c r="K257" s="231">
        <v>31200</v>
      </c>
      <c r="L257" s="232">
        <v>39000</v>
      </c>
      <c r="M257" s="231">
        <v>46800</v>
      </c>
      <c r="N257" s="234">
        <v>1.7</v>
      </c>
      <c r="O257" s="151">
        <f t="shared" si="47"/>
        <v>10221.25</v>
      </c>
      <c r="P257" s="151">
        <v>39000</v>
      </c>
      <c r="Q257" s="155">
        <f>P257*0.6</f>
        <v>23400</v>
      </c>
      <c r="R257" s="227">
        <f t="shared" si="48"/>
        <v>23400</v>
      </c>
      <c r="S257" s="45" t="s">
        <v>3341</v>
      </c>
      <c r="T257" s="174"/>
    </row>
    <row r="258" spans="1:20" s="7" customFormat="1" ht="22.5" customHeight="1" x14ac:dyDescent="0.25">
      <c r="A258" s="412"/>
      <c r="B258" s="428"/>
      <c r="C258" s="174" t="s">
        <v>125</v>
      </c>
      <c r="D258" s="174" t="s">
        <v>126</v>
      </c>
      <c r="E258" s="1">
        <v>3250</v>
      </c>
      <c r="F258" s="45">
        <f>E258*1.8</f>
        <v>5850</v>
      </c>
      <c r="G258" s="244">
        <v>31500</v>
      </c>
      <c r="H258" s="227">
        <f>G258*1.2</f>
        <v>37800</v>
      </c>
      <c r="I258" s="65">
        <v>1.7</v>
      </c>
      <c r="J258" s="231">
        <v>34000</v>
      </c>
      <c r="K258" s="231">
        <v>30400</v>
      </c>
      <c r="L258" s="232">
        <v>38000</v>
      </c>
      <c r="M258" s="231">
        <v>45600</v>
      </c>
      <c r="N258" s="65">
        <v>1.7</v>
      </c>
      <c r="O258" s="151">
        <f t="shared" si="47"/>
        <v>9945</v>
      </c>
      <c r="P258" s="151">
        <v>38000</v>
      </c>
      <c r="Q258" s="155">
        <f>P258*0.6</f>
        <v>22800</v>
      </c>
      <c r="R258" s="227">
        <f t="shared" si="48"/>
        <v>22800</v>
      </c>
      <c r="S258" s="45" t="s">
        <v>3341</v>
      </c>
      <c r="T258" s="174"/>
    </row>
    <row r="259" spans="1:20" s="7" customFormat="1" ht="39" customHeight="1" x14ac:dyDescent="0.25">
      <c r="A259" s="412">
        <v>14</v>
      </c>
      <c r="B259" s="428" t="s">
        <v>127</v>
      </c>
      <c r="C259" s="174" t="s">
        <v>128</v>
      </c>
      <c r="D259" s="174" t="s">
        <v>258</v>
      </c>
      <c r="E259" s="1"/>
      <c r="F259" s="45"/>
      <c r="G259" s="244"/>
      <c r="H259" s="227"/>
      <c r="I259" s="65"/>
      <c r="J259" s="238"/>
      <c r="K259" s="231"/>
      <c r="L259" s="232"/>
      <c r="M259" s="231"/>
      <c r="N259" s="65"/>
      <c r="O259" s="151"/>
      <c r="P259" s="151"/>
      <c r="Q259" s="155"/>
      <c r="R259" s="227"/>
      <c r="S259" s="45" t="s">
        <v>3341</v>
      </c>
      <c r="T259" s="174"/>
    </row>
    <row r="260" spans="1:20" s="7" customFormat="1" ht="33" customHeight="1" x14ac:dyDescent="0.25">
      <c r="A260" s="412"/>
      <c r="B260" s="428"/>
      <c r="C260" s="174"/>
      <c r="D260" s="174" t="s">
        <v>37</v>
      </c>
      <c r="E260" s="1">
        <v>1500</v>
      </c>
      <c r="F260" s="45">
        <f>E260*1.3</f>
        <v>1950</v>
      </c>
      <c r="G260" s="244">
        <v>16000</v>
      </c>
      <c r="H260" s="227">
        <f>F260*1.3</f>
        <v>2535</v>
      </c>
      <c r="I260" s="65">
        <v>1.4</v>
      </c>
      <c r="J260" s="238">
        <v>28000</v>
      </c>
      <c r="K260" s="231">
        <v>23200</v>
      </c>
      <c r="L260" s="232">
        <v>29000</v>
      </c>
      <c r="M260" s="231">
        <v>34800</v>
      </c>
      <c r="N260" s="65">
        <v>1.4</v>
      </c>
      <c r="O260" s="151">
        <f>F260*N260</f>
        <v>2730</v>
      </c>
      <c r="P260" s="151">
        <v>29000</v>
      </c>
      <c r="Q260" s="155">
        <f>P260*0.6</f>
        <v>17400</v>
      </c>
      <c r="R260" s="227">
        <f t="shared" si="48"/>
        <v>17400</v>
      </c>
      <c r="S260" s="45" t="s">
        <v>3341</v>
      </c>
      <c r="T260" s="174" t="s">
        <v>3337</v>
      </c>
    </row>
    <row r="261" spans="1:20" s="7" customFormat="1" ht="19.5" customHeight="1" x14ac:dyDescent="0.25">
      <c r="A261" s="412"/>
      <c r="B261" s="428"/>
      <c r="C261" s="174"/>
      <c r="D261" s="174" t="s">
        <v>38</v>
      </c>
      <c r="E261" s="1"/>
      <c r="F261" s="103">
        <v>1500</v>
      </c>
      <c r="G261" s="244">
        <v>16000</v>
      </c>
      <c r="H261" s="227">
        <f>F261*1.3</f>
        <v>1950</v>
      </c>
      <c r="I261" s="65">
        <v>1.4</v>
      </c>
      <c r="J261" s="238">
        <v>28000</v>
      </c>
      <c r="K261" s="231">
        <v>22400</v>
      </c>
      <c r="L261" s="232">
        <v>28000</v>
      </c>
      <c r="M261" s="231">
        <v>33600</v>
      </c>
      <c r="N261" s="65">
        <v>1.4</v>
      </c>
      <c r="O261" s="151">
        <f>F261*N261</f>
        <v>2100</v>
      </c>
      <c r="P261" s="151">
        <v>28000</v>
      </c>
      <c r="Q261" s="155">
        <f>P261*0.6</f>
        <v>16800</v>
      </c>
      <c r="R261" s="227">
        <f t="shared" si="48"/>
        <v>16800</v>
      </c>
      <c r="S261" s="45" t="s">
        <v>3341</v>
      </c>
      <c r="T261" s="174" t="s">
        <v>3337</v>
      </c>
    </row>
    <row r="262" spans="1:20" s="7" customFormat="1" ht="34.5" customHeight="1" x14ac:dyDescent="0.25">
      <c r="A262" s="412"/>
      <c r="B262" s="428"/>
      <c r="C262" s="174" t="s">
        <v>258</v>
      </c>
      <c r="D262" s="174" t="s">
        <v>334</v>
      </c>
      <c r="E262" s="1"/>
      <c r="F262" s="45"/>
      <c r="G262" s="244"/>
      <c r="H262" s="227"/>
      <c r="I262" s="65"/>
      <c r="J262" s="238"/>
      <c r="K262" s="231"/>
      <c r="L262" s="232"/>
      <c r="M262" s="231"/>
      <c r="N262" s="65"/>
      <c r="O262" s="151"/>
      <c r="P262" s="151"/>
      <c r="Q262" s="155"/>
      <c r="R262" s="227"/>
      <c r="S262" s="45" t="s">
        <v>3341</v>
      </c>
      <c r="T262" s="174"/>
    </row>
    <row r="263" spans="1:20" s="7" customFormat="1" ht="37.5" x14ac:dyDescent="0.25">
      <c r="A263" s="412"/>
      <c r="B263" s="428"/>
      <c r="C263" s="174"/>
      <c r="D263" s="174" t="s">
        <v>37</v>
      </c>
      <c r="E263" s="1">
        <v>1500</v>
      </c>
      <c r="F263" s="45">
        <f>E263*1.2</f>
        <v>1800</v>
      </c>
      <c r="G263" s="244">
        <v>11000</v>
      </c>
      <c r="H263" s="227">
        <f>F263*1.2</f>
        <v>2160</v>
      </c>
      <c r="I263" s="65">
        <v>1.3</v>
      </c>
      <c r="J263" s="238">
        <v>20000</v>
      </c>
      <c r="K263" s="231">
        <v>20800</v>
      </c>
      <c r="L263" s="232">
        <v>26000</v>
      </c>
      <c r="M263" s="231">
        <v>31200</v>
      </c>
      <c r="N263" s="65">
        <v>1.3</v>
      </c>
      <c r="O263" s="151">
        <f>F263*N263</f>
        <v>2340</v>
      </c>
      <c r="P263" s="151">
        <v>26000</v>
      </c>
      <c r="Q263" s="155">
        <f>P263*0.6</f>
        <v>15600</v>
      </c>
      <c r="R263" s="227">
        <f t="shared" si="48"/>
        <v>15600</v>
      </c>
      <c r="S263" s="45" t="s">
        <v>3341</v>
      </c>
      <c r="T263" s="174" t="s">
        <v>2857</v>
      </c>
    </row>
    <row r="264" spans="1:20" s="7" customFormat="1" ht="37.5" x14ac:dyDescent="0.25">
      <c r="A264" s="412"/>
      <c r="B264" s="428"/>
      <c r="C264" s="174"/>
      <c r="D264" s="174" t="s">
        <v>38</v>
      </c>
      <c r="E264" s="1"/>
      <c r="F264" s="103">
        <v>1500</v>
      </c>
      <c r="G264" s="244">
        <v>11000</v>
      </c>
      <c r="H264" s="227">
        <f>F264*1.2</f>
        <v>1800</v>
      </c>
      <c r="I264" s="65">
        <v>1.3</v>
      </c>
      <c r="J264" s="238">
        <v>20000</v>
      </c>
      <c r="K264" s="231">
        <v>20000</v>
      </c>
      <c r="L264" s="232">
        <v>25000</v>
      </c>
      <c r="M264" s="231">
        <v>30000</v>
      </c>
      <c r="N264" s="65">
        <v>1.3</v>
      </c>
      <c r="O264" s="151">
        <f>F264*N264</f>
        <v>1950</v>
      </c>
      <c r="P264" s="151">
        <v>25000</v>
      </c>
      <c r="Q264" s="155">
        <f>P264*0.6</f>
        <v>15000</v>
      </c>
      <c r="R264" s="227">
        <f t="shared" si="48"/>
        <v>15000</v>
      </c>
      <c r="S264" s="45" t="s">
        <v>3341</v>
      </c>
      <c r="T264" s="174" t="s">
        <v>2857</v>
      </c>
    </row>
    <row r="265" spans="1:20" s="7" customFormat="1" ht="40.5" customHeight="1" x14ac:dyDescent="0.25">
      <c r="A265" s="171">
        <v>15</v>
      </c>
      <c r="B265" s="174" t="s">
        <v>129</v>
      </c>
      <c r="C265" s="174" t="s">
        <v>2398</v>
      </c>
      <c r="D265" s="174" t="s">
        <v>124</v>
      </c>
      <c r="E265" s="1">
        <v>7500</v>
      </c>
      <c r="F265" s="45">
        <f>E265*2</f>
        <v>15000</v>
      </c>
      <c r="G265" s="244">
        <v>45700</v>
      </c>
      <c r="H265" s="227">
        <f>G265*1.2</f>
        <v>54840</v>
      </c>
      <c r="I265" s="65">
        <v>1.8</v>
      </c>
      <c r="J265" s="238">
        <v>60000</v>
      </c>
      <c r="K265" s="231">
        <v>48000</v>
      </c>
      <c r="L265" s="232">
        <v>60000</v>
      </c>
      <c r="M265" s="231">
        <v>72000</v>
      </c>
      <c r="N265" s="65">
        <v>1.8</v>
      </c>
      <c r="O265" s="151">
        <f>F265*N265</f>
        <v>27000</v>
      </c>
      <c r="P265" s="151">
        <v>60000</v>
      </c>
      <c r="Q265" s="155">
        <v>35000</v>
      </c>
      <c r="R265" s="227">
        <f>Q265</f>
        <v>35000</v>
      </c>
      <c r="S265" s="45" t="s">
        <v>3341</v>
      </c>
      <c r="T265" s="174"/>
    </row>
    <row r="266" spans="1:20" s="7" customFormat="1" x14ac:dyDescent="0.25">
      <c r="A266" s="412">
        <v>16</v>
      </c>
      <c r="B266" s="428" t="s">
        <v>130</v>
      </c>
      <c r="C266" s="174" t="s">
        <v>116</v>
      </c>
      <c r="D266" s="174" t="s">
        <v>334</v>
      </c>
      <c r="E266" s="1"/>
      <c r="F266" s="45"/>
      <c r="G266" s="244"/>
      <c r="H266" s="227"/>
      <c r="I266" s="65"/>
      <c r="J266" s="238"/>
      <c r="K266" s="231"/>
      <c r="L266" s="232"/>
      <c r="M266" s="231"/>
      <c r="N266" s="65"/>
      <c r="O266" s="151"/>
      <c r="P266" s="151"/>
      <c r="Q266" s="155"/>
      <c r="R266" s="227"/>
      <c r="S266" s="45" t="s">
        <v>3341</v>
      </c>
      <c r="T266" s="174"/>
    </row>
    <row r="267" spans="1:20" s="7" customFormat="1" ht="37.5" x14ac:dyDescent="0.25">
      <c r="A267" s="412"/>
      <c r="B267" s="428"/>
      <c r="C267" s="174"/>
      <c r="D267" s="174" t="s">
        <v>37</v>
      </c>
      <c r="E267" s="1">
        <v>1200</v>
      </c>
      <c r="F267" s="45">
        <f>E267*1.2</f>
        <v>1440</v>
      </c>
      <c r="G267" s="244">
        <v>10000</v>
      </c>
      <c r="H267" s="227">
        <f>F267*1.1</f>
        <v>1584.0000000000002</v>
      </c>
      <c r="I267" s="65">
        <v>1.3</v>
      </c>
      <c r="J267" s="238">
        <v>13000</v>
      </c>
      <c r="K267" s="231">
        <v>12000</v>
      </c>
      <c r="L267" s="232">
        <v>15000</v>
      </c>
      <c r="M267" s="231">
        <v>18000</v>
      </c>
      <c r="N267" s="65">
        <v>1.3</v>
      </c>
      <c r="O267" s="151">
        <f>F267*N267</f>
        <v>1872</v>
      </c>
      <c r="P267" s="151">
        <v>15000</v>
      </c>
      <c r="Q267" s="155">
        <f>P267*0.6</f>
        <v>9000</v>
      </c>
      <c r="R267" s="227">
        <f t="shared" ref="R267:R312" si="49">Q267</f>
        <v>9000</v>
      </c>
      <c r="S267" s="45" t="s">
        <v>3341</v>
      </c>
      <c r="T267" s="174" t="s">
        <v>2858</v>
      </c>
    </row>
    <row r="268" spans="1:20" s="7" customFormat="1" ht="37.5" x14ac:dyDescent="0.25">
      <c r="A268" s="412"/>
      <c r="B268" s="428"/>
      <c r="C268" s="174"/>
      <c r="D268" s="174" t="s">
        <v>38</v>
      </c>
      <c r="E268" s="1"/>
      <c r="F268" s="103">
        <v>1200</v>
      </c>
      <c r="G268" s="244">
        <v>10000</v>
      </c>
      <c r="H268" s="227">
        <f>F268*1.1</f>
        <v>1320</v>
      </c>
      <c r="I268" s="65">
        <v>1.3</v>
      </c>
      <c r="J268" s="238">
        <v>13000</v>
      </c>
      <c r="K268" s="231">
        <v>9600</v>
      </c>
      <c r="L268" s="232">
        <v>12000</v>
      </c>
      <c r="M268" s="231">
        <v>14400</v>
      </c>
      <c r="N268" s="65">
        <v>1.3</v>
      </c>
      <c r="O268" s="151">
        <f>F268*N268</f>
        <v>1560</v>
      </c>
      <c r="P268" s="151">
        <v>12000</v>
      </c>
      <c r="Q268" s="155">
        <f>P268*0.6</f>
        <v>7200</v>
      </c>
      <c r="R268" s="227">
        <f t="shared" si="49"/>
        <v>7200</v>
      </c>
      <c r="S268" s="45" t="s">
        <v>3341</v>
      </c>
      <c r="T268" s="174" t="s">
        <v>2858</v>
      </c>
    </row>
    <row r="269" spans="1:20" s="7" customFormat="1" x14ac:dyDescent="0.25">
      <c r="A269" s="412">
        <v>17</v>
      </c>
      <c r="B269" s="428" t="s">
        <v>131</v>
      </c>
      <c r="C269" s="174" t="s">
        <v>334</v>
      </c>
      <c r="D269" s="174" t="s">
        <v>132</v>
      </c>
      <c r="E269" s="1">
        <v>1500</v>
      </c>
      <c r="F269" s="45">
        <f>E269*1.2</f>
        <v>1800</v>
      </c>
      <c r="G269" s="244">
        <v>8000</v>
      </c>
      <c r="H269" s="227">
        <f>G269*1.2</f>
        <v>9600</v>
      </c>
      <c r="I269" s="65">
        <v>1.4</v>
      </c>
      <c r="J269" s="238">
        <v>8700</v>
      </c>
      <c r="K269" s="231">
        <v>7200</v>
      </c>
      <c r="L269" s="232">
        <v>9000</v>
      </c>
      <c r="M269" s="231">
        <v>10800</v>
      </c>
      <c r="N269" s="65">
        <v>1.4</v>
      </c>
      <c r="O269" s="151">
        <f>F269*N269</f>
        <v>2520</v>
      </c>
      <c r="P269" s="151">
        <v>9000</v>
      </c>
      <c r="Q269" s="155">
        <f>P269*0.6</f>
        <v>5400</v>
      </c>
      <c r="R269" s="227">
        <f t="shared" si="49"/>
        <v>5400</v>
      </c>
      <c r="S269" s="45" t="s">
        <v>3341</v>
      </c>
      <c r="T269" s="174"/>
    </row>
    <row r="270" spans="1:20" s="7" customFormat="1" ht="21.75" customHeight="1" x14ac:dyDescent="0.25">
      <c r="A270" s="412"/>
      <c r="B270" s="428"/>
      <c r="C270" s="174" t="s">
        <v>132</v>
      </c>
      <c r="D270" s="174" t="s">
        <v>21</v>
      </c>
      <c r="E270" s="1"/>
      <c r="F270" s="45"/>
      <c r="G270" s="244"/>
      <c r="H270" s="227"/>
      <c r="I270" s="65"/>
      <c r="J270" s="238"/>
      <c r="K270" s="231"/>
      <c r="L270" s="232"/>
      <c r="M270" s="231"/>
      <c r="N270" s="65"/>
      <c r="O270" s="151"/>
      <c r="P270" s="151"/>
      <c r="Q270" s="155"/>
      <c r="R270" s="227"/>
      <c r="S270" s="45" t="s">
        <v>3341</v>
      </c>
      <c r="T270" s="174"/>
    </row>
    <row r="271" spans="1:20" s="7" customFormat="1" x14ac:dyDescent="0.25">
      <c r="A271" s="412"/>
      <c r="B271" s="428"/>
      <c r="C271" s="174"/>
      <c r="D271" s="174" t="s">
        <v>37</v>
      </c>
      <c r="E271" s="1">
        <v>1300</v>
      </c>
      <c r="F271" s="45">
        <f>E271*1.2</f>
        <v>1560</v>
      </c>
      <c r="G271" s="244">
        <v>4500</v>
      </c>
      <c r="H271" s="227">
        <f>G271*1.2</f>
        <v>5400</v>
      </c>
      <c r="I271" s="65">
        <v>1.3</v>
      </c>
      <c r="J271" s="238">
        <v>6500</v>
      </c>
      <c r="K271" s="231">
        <v>6800</v>
      </c>
      <c r="L271" s="232">
        <v>8500</v>
      </c>
      <c r="M271" s="231">
        <v>10200</v>
      </c>
      <c r="N271" s="65">
        <v>1.3</v>
      </c>
      <c r="O271" s="151">
        <f>F271*N271</f>
        <v>2028</v>
      </c>
      <c r="P271" s="151">
        <v>8500</v>
      </c>
      <c r="Q271" s="155">
        <f>P271*0.6</f>
        <v>5100</v>
      </c>
      <c r="R271" s="227">
        <f t="shared" si="49"/>
        <v>5100</v>
      </c>
      <c r="S271" s="45" t="s">
        <v>3341</v>
      </c>
      <c r="T271" s="174"/>
    </row>
    <row r="272" spans="1:20" s="7" customFormat="1" x14ac:dyDescent="0.25">
      <c r="A272" s="412"/>
      <c r="B272" s="428"/>
      <c r="C272" s="174"/>
      <c r="D272" s="174" t="s">
        <v>38</v>
      </c>
      <c r="E272" s="1"/>
      <c r="F272" s="103">
        <v>1300</v>
      </c>
      <c r="G272" s="244">
        <v>4500</v>
      </c>
      <c r="H272" s="227">
        <f>G272*1.2</f>
        <v>5400</v>
      </c>
      <c r="I272" s="65">
        <v>1.3</v>
      </c>
      <c r="J272" s="238">
        <v>6500</v>
      </c>
      <c r="K272" s="231">
        <v>6000</v>
      </c>
      <c r="L272" s="232">
        <v>7500</v>
      </c>
      <c r="M272" s="231">
        <v>9000</v>
      </c>
      <c r="N272" s="65">
        <v>1.3</v>
      </c>
      <c r="O272" s="151">
        <f>F272*N272</f>
        <v>1690</v>
      </c>
      <c r="P272" s="151">
        <v>7500</v>
      </c>
      <c r="Q272" s="155">
        <f>P272*0.6</f>
        <v>4500</v>
      </c>
      <c r="R272" s="227">
        <f t="shared" si="49"/>
        <v>4500</v>
      </c>
      <c r="S272" s="45" t="s">
        <v>3341</v>
      </c>
      <c r="T272" s="174"/>
    </row>
    <row r="273" spans="1:20" s="7" customFormat="1" ht="63" customHeight="1" x14ac:dyDescent="0.25">
      <c r="A273" s="171">
        <v>18</v>
      </c>
      <c r="B273" s="174" t="s">
        <v>2720</v>
      </c>
      <c r="C273" s="174" t="s">
        <v>131</v>
      </c>
      <c r="D273" s="174" t="s">
        <v>32</v>
      </c>
      <c r="E273" s="1">
        <v>1200</v>
      </c>
      <c r="F273" s="45">
        <f>E273*1.2</f>
        <v>1440</v>
      </c>
      <c r="G273" s="244">
        <v>2500</v>
      </c>
      <c r="H273" s="227">
        <f>G273*1.2</f>
        <v>3000</v>
      </c>
      <c r="I273" s="65">
        <v>1.3</v>
      </c>
      <c r="J273" s="238">
        <v>2500</v>
      </c>
      <c r="K273" s="231">
        <v>2600</v>
      </c>
      <c r="L273" s="232">
        <v>3250</v>
      </c>
      <c r="M273" s="231">
        <v>3900</v>
      </c>
      <c r="N273" s="65">
        <v>1.3</v>
      </c>
      <c r="O273" s="151">
        <f>F273*N273</f>
        <v>1872</v>
      </c>
      <c r="P273" s="151">
        <v>3250</v>
      </c>
      <c r="Q273" s="155">
        <f>P273*0.6</f>
        <v>1950</v>
      </c>
      <c r="R273" s="227">
        <f t="shared" si="49"/>
        <v>1950</v>
      </c>
      <c r="S273" s="45" t="s">
        <v>3341</v>
      </c>
      <c r="T273" s="174"/>
    </row>
    <row r="274" spans="1:20" s="7" customFormat="1" ht="63" customHeight="1" x14ac:dyDescent="0.25">
      <c r="A274" s="171">
        <v>19</v>
      </c>
      <c r="B274" s="174" t="s">
        <v>2701</v>
      </c>
      <c r="C274" s="174" t="s">
        <v>2400</v>
      </c>
      <c r="D274" s="174" t="s">
        <v>324</v>
      </c>
      <c r="E274" s="5">
        <v>620</v>
      </c>
      <c r="F274" s="45">
        <f>E274*1.2</f>
        <v>744</v>
      </c>
      <c r="G274" s="244">
        <v>1600</v>
      </c>
      <c r="H274" s="227">
        <f>F274*1.5</f>
        <v>1116</v>
      </c>
      <c r="I274" s="65">
        <v>1</v>
      </c>
      <c r="J274" s="238">
        <v>1600</v>
      </c>
      <c r="K274" s="231">
        <v>773.76</v>
      </c>
      <c r="L274" s="232">
        <v>967.2</v>
      </c>
      <c r="M274" s="231">
        <v>1160.6400000000001</v>
      </c>
      <c r="N274" s="65">
        <v>1</v>
      </c>
      <c r="O274" s="151">
        <f>H274</f>
        <v>1116</v>
      </c>
      <c r="P274" s="151">
        <v>967.2</v>
      </c>
      <c r="Q274" s="155">
        <f>O274</f>
        <v>1116</v>
      </c>
      <c r="R274" s="227">
        <f t="shared" si="49"/>
        <v>1116</v>
      </c>
      <c r="S274" s="45" t="s">
        <v>3341</v>
      </c>
      <c r="T274" s="174" t="s">
        <v>2859</v>
      </c>
    </row>
    <row r="275" spans="1:20" s="7" customFormat="1" ht="23.25" customHeight="1" x14ac:dyDescent="0.25">
      <c r="A275" s="412">
        <v>20</v>
      </c>
      <c r="B275" s="428" t="s">
        <v>259</v>
      </c>
      <c r="C275" s="174" t="s">
        <v>110</v>
      </c>
      <c r="D275" s="174" t="s">
        <v>2700</v>
      </c>
      <c r="E275" s="5"/>
      <c r="F275" s="45"/>
      <c r="G275" s="244"/>
      <c r="H275" s="227"/>
      <c r="I275" s="65"/>
      <c r="J275" s="238"/>
      <c r="K275" s="231"/>
      <c r="L275" s="232"/>
      <c r="M275" s="231"/>
      <c r="N275" s="65"/>
      <c r="O275" s="151"/>
      <c r="P275" s="151"/>
      <c r="Q275" s="155"/>
      <c r="R275" s="227"/>
      <c r="S275" s="45"/>
      <c r="T275" s="174"/>
    </row>
    <row r="276" spans="1:20" s="7" customFormat="1" x14ac:dyDescent="0.25">
      <c r="A276" s="412"/>
      <c r="B276" s="428"/>
      <c r="D276" s="174" t="s">
        <v>37</v>
      </c>
      <c r="E276" s="1">
        <v>1800</v>
      </c>
      <c r="F276" s="45">
        <f>E276*1.2</f>
        <v>2160</v>
      </c>
      <c r="G276" s="244">
        <v>12000</v>
      </c>
      <c r="H276" s="227">
        <f>G276*1.2</f>
        <v>14400</v>
      </c>
      <c r="I276" s="65">
        <v>1.5</v>
      </c>
      <c r="J276" s="238">
        <v>16000</v>
      </c>
      <c r="K276" s="231">
        <v>16000</v>
      </c>
      <c r="L276" s="232">
        <v>20000</v>
      </c>
      <c r="M276" s="231">
        <v>24000</v>
      </c>
      <c r="N276" s="65">
        <v>1.5</v>
      </c>
      <c r="O276" s="151">
        <f>F276*N276</f>
        <v>3240</v>
      </c>
      <c r="P276" s="151">
        <v>20000</v>
      </c>
      <c r="Q276" s="155">
        <f>P276*0.6</f>
        <v>12000</v>
      </c>
      <c r="R276" s="227">
        <f t="shared" si="49"/>
        <v>12000</v>
      </c>
      <c r="S276" s="45" t="s">
        <v>3341</v>
      </c>
      <c r="T276" s="174"/>
    </row>
    <row r="277" spans="1:20" s="7" customFormat="1" x14ac:dyDescent="0.25">
      <c r="A277" s="412"/>
      <c r="B277" s="428"/>
      <c r="D277" s="174" t="s">
        <v>38</v>
      </c>
      <c r="E277" s="1"/>
      <c r="F277" s="45">
        <v>1800</v>
      </c>
      <c r="G277" s="244">
        <v>10000</v>
      </c>
      <c r="H277" s="227">
        <f>G277*1.2</f>
        <v>12000</v>
      </c>
      <c r="I277" s="65">
        <v>1.5</v>
      </c>
      <c r="J277" s="238">
        <v>14000</v>
      </c>
      <c r="K277" s="231">
        <v>14400</v>
      </c>
      <c r="L277" s="232">
        <v>18000</v>
      </c>
      <c r="M277" s="231">
        <v>21600</v>
      </c>
      <c r="N277" s="65">
        <v>1.5</v>
      </c>
      <c r="O277" s="151">
        <f>F277*N277</f>
        <v>2700</v>
      </c>
      <c r="P277" s="151">
        <v>18000</v>
      </c>
      <c r="Q277" s="155">
        <f>P277*0.6</f>
        <v>10800</v>
      </c>
      <c r="R277" s="227">
        <f t="shared" si="49"/>
        <v>10800</v>
      </c>
      <c r="S277" s="45" t="s">
        <v>3341</v>
      </c>
      <c r="T277" s="174"/>
    </row>
    <row r="278" spans="1:20" s="7" customFormat="1" ht="21.75" customHeight="1" x14ac:dyDescent="0.25">
      <c r="A278" s="412"/>
      <c r="B278" s="428"/>
      <c r="C278" s="174" t="s">
        <v>2700</v>
      </c>
      <c r="D278" s="174" t="s">
        <v>133</v>
      </c>
      <c r="E278" s="1"/>
      <c r="F278" s="45"/>
      <c r="G278" s="244"/>
      <c r="H278" s="227"/>
      <c r="I278" s="65"/>
      <c r="J278" s="238"/>
      <c r="K278" s="231"/>
      <c r="L278" s="232"/>
      <c r="M278" s="231"/>
      <c r="N278" s="65"/>
      <c r="O278" s="151"/>
      <c r="P278" s="151"/>
      <c r="Q278" s="155"/>
      <c r="R278" s="227"/>
      <c r="S278" s="45"/>
      <c r="T278" s="174"/>
    </row>
    <row r="279" spans="1:20" s="7" customFormat="1" x14ac:dyDescent="0.25">
      <c r="A279" s="412"/>
      <c r="B279" s="428"/>
      <c r="C279" s="174"/>
      <c r="D279" s="174" t="s">
        <v>37</v>
      </c>
      <c r="E279" s="1">
        <v>2500</v>
      </c>
      <c r="F279" s="45">
        <f>E279*1.3</f>
        <v>3250</v>
      </c>
      <c r="G279" s="244">
        <v>14000</v>
      </c>
      <c r="H279" s="227">
        <f>G279*1.2</f>
        <v>16800</v>
      </c>
      <c r="I279" s="65">
        <v>1.5</v>
      </c>
      <c r="J279" s="238">
        <v>18000</v>
      </c>
      <c r="K279" s="231">
        <v>18400</v>
      </c>
      <c r="L279" s="232">
        <v>23000</v>
      </c>
      <c r="M279" s="231">
        <v>27600</v>
      </c>
      <c r="N279" s="65">
        <v>1.5</v>
      </c>
      <c r="O279" s="151">
        <f>F279*N279</f>
        <v>4875</v>
      </c>
      <c r="P279" s="151">
        <v>23000</v>
      </c>
      <c r="Q279" s="155">
        <f>P279*0.6</f>
        <v>13800</v>
      </c>
      <c r="R279" s="227">
        <f t="shared" si="49"/>
        <v>13800</v>
      </c>
      <c r="S279" s="45" t="s">
        <v>3341</v>
      </c>
      <c r="T279" s="174"/>
    </row>
    <row r="280" spans="1:20" s="7" customFormat="1" x14ac:dyDescent="0.25">
      <c r="A280" s="412"/>
      <c r="B280" s="428"/>
      <c r="C280" s="174"/>
      <c r="D280" s="174" t="s">
        <v>38</v>
      </c>
      <c r="E280" s="1"/>
      <c r="F280" s="103">
        <f>F279-500</f>
        <v>2750</v>
      </c>
      <c r="G280" s="244">
        <v>14000</v>
      </c>
      <c r="H280" s="227">
        <f>G280*1.2</f>
        <v>16800</v>
      </c>
      <c r="I280" s="65">
        <v>1.5</v>
      </c>
      <c r="J280" s="238">
        <v>18000</v>
      </c>
      <c r="K280" s="231">
        <v>17600</v>
      </c>
      <c r="L280" s="232">
        <v>22000</v>
      </c>
      <c r="M280" s="231">
        <v>26400</v>
      </c>
      <c r="N280" s="65">
        <v>1.5</v>
      </c>
      <c r="O280" s="151">
        <f>F280*N280</f>
        <v>4125</v>
      </c>
      <c r="P280" s="151">
        <v>22000</v>
      </c>
      <c r="Q280" s="155">
        <f>P280*0.6</f>
        <v>13200</v>
      </c>
      <c r="R280" s="227">
        <f t="shared" si="49"/>
        <v>13200</v>
      </c>
      <c r="S280" s="45" t="s">
        <v>3341</v>
      </c>
      <c r="T280" s="174"/>
    </row>
    <row r="281" spans="1:20" s="7" customFormat="1" ht="23.25" customHeight="1" x14ac:dyDescent="0.25">
      <c r="A281" s="412"/>
      <c r="B281" s="428"/>
      <c r="C281" s="174" t="s">
        <v>133</v>
      </c>
      <c r="D281" s="174" t="s">
        <v>650</v>
      </c>
      <c r="E281" s="1">
        <v>2730</v>
      </c>
      <c r="F281" s="45">
        <f>E281*1.75</f>
        <v>4777.5</v>
      </c>
      <c r="G281" s="244">
        <v>16000</v>
      </c>
      <c r="H281" s="227">
        <f>G281*1.2</f>
        <v>19200</v>
      </c>
      <c r="I281" s="65">
        <v>1.5</v>
      </c>
      <c r="J281" s="231">
        <v>20000</v>
      </c>
      <c r="K281" s="231">
        <v>20000</v>
      </c>
      <c r="L281" s="232">
        <v>25000</v>
      </c>
      <c r="M281" s="231">
        <v>30000</v>
      </c>
      <c r="N281" s="65">
        <v>1.5</v>
      </c>
      <c r="O281" s="151">
        <f>F281*N281</f>
        <v>7166.25</v>
      </c>
      <c r="P281" s="151">
        <v>25000</v>
      </c>
      <c r="Q281" s="155">
        <f>P281*0.6</f>
        <v>15000</v>
      </c>
      <c r="R281" s="227">
        <f t="shared" si="49"/>
        <v>15000</v>
      </c>
      <c r="S281" s="45" t="s">
        <v>3341</v>
      </c>
      <c r="T281" s="174"/>
    </row>
    <row r="282" spans="1:20" s="7" customFormat="1" ht="21.75" customHeight="1" x14ac:dyDescent="0.25">
      <c r="A282" s="412"/>
      <c r="B282" s="428"/>
      <c r="C282" s="174" t="s">
        <v>650</v>
      </c>
      <c r="D282" s="174" t="s">
        <v>118</v>
      </c>
      <c r="E282" s="1"/>
      <c r="F282" s="45"/>
      <c r="G282" s="244"/>
      <c r="H282" s="227"/>
      <c r="I282" s="65"/>
      <c r="J282" s="231"/>
      <c r="K282" s="231"/>
      <c r="L282" s="232"/>
      <c r="M282" s="231"/>
      <c r="N282" s="65"/>
      <c r="O282" s="151"/>
      <c r="P282" s="151"/>
      <c r="Q282" s="155"/>
      <c r="R282" s="227"/>
      <c r="S282" s="45"/>
      <c r="T282" s="174"/>
    </row>
    <row r="283" spans="1:20" s="7" customFormat="1" x14ac:dyDescent="0.25">
      <c r="A283" s="412"/>
      <c r="B283" s="428"/>
      <c r="C283" s="174"/>
      <c r="D283" s="174" t="s">
        <v>37</v>
      </c>
      <c r="E283" s="1">
        <v>2730</v>
      </c>
      <c r="F283" s="45">
        <f>E283*1.85</f>
        <v>5050.5</v>
      </c>
      <c r="G283" s="244">
        <v>16000</v>
      </c>
      <c r="H283" s="227">
        <f>G283*1.2</f>
        <v>19200</v>
      </c>
      <c r="I283" s="65">
        <v>1.5</v>
      </c>
      <c r="J283" s="231">
        <v>20000</v>
      </c>
      <c r="K283" s="231">
        <v>20000</v>
      </c>
      <c r="L283" s="232">
        <v>25000</v>
      </c>
      <c r="M283" s="231">
        <v>30000</v>
      </c>
      <c r="N283" s="65">
        <v>1.5</v>
      </c>
      <c r="O283" s="151">
        <f>F283*N283</f>
        <v>7575.75</v>
      </c>
      <c r="P283" s="151">
        <v>25000</v>
      </c>
      <c r="Q283" s="155">
        <f>P283*0.6</f>
        <v>15000</v>
      </c>
      <c r="R283" s="227">
        <f t="shared" si="49"/>
        <v>15000</v>
      </c>
      <c r="S283" s="45" t="s">
        <v>3341</v>
      </c>
      <c r="T283" s="174"/>
    </row>
    <row r="284" spans="1:20" s="7" customFormat="1" x14ac:dyDescent="0.25">
      <c r="A284" s="412"/>
      <c r="B284" s="428"/>
      <c r="C284" s="174"/>
      <c r="D284" s="174" t="s">
        <v>38</v>
      </c>
      <c r="E284" s="1"/>
      <c r="F284" s="103">
        <f>F283-500</f>
        <v>4550.5</v>
      </c>
      <c r="G284" s="244">
        <v>16000</v>
      </c>
      <c r="H284" s="227">
        <f>G284*1.2</f>
        <v>19200</v>
      </c>
      <c r="I284" s="65">
        <v>1.5</v>
      </c>
      <c r="J284" s="231">
        <v>20000</v>
      </c>
      <c r="K284" s="231">
        <v>19200</v>
      </c>
      <c r="L284" s="232">
        <v>24000</v>
      </c>
      <c r="M284" s="231">
        <v>28800</v>
      </c>
      <c r="N284" s="65">
        <v>1.5</v>
      </c>
      <c r="O284" s="151">
        <f>F284*N284</f>
        <v>6825.75</v>
      </c>
      <c r="P284" s="151">
        <v>24000</v>
      </c>
      <c r="Q284" s="155">
        <f>P284*0.6</f>
        <v>14400</v>
      </c>
      <c r="R284" s="227">
        <f t="shared" si="49"/>
        <v>14400</v>
      </c>
      <c r="S284" s="45" t="s">
        <v>3341</v>
      </c>
      <c r="T284" s="174"/>
    </row>
    <row r="285" spans="1:20" s="7" customFormat="1" ht="45.75" customHeight="1" x14ac:dyDescent="0.25">
      <c r="A285" s="412">
        <v>21</v>
      </c>
      <c r="B285" s="428" t="s">
        <v>128</v>
      </c>
      <c r="C285" s="174" t="s">
        <v>330</v>
      </c>
      <c r="D285" s="174" t="s">
        <v>127</v>
      </c>
      <c r="E285" s="1">
        <v>2900</v>
      </c>
      <c r="F285" s="45">
        <f>E285*1.5</f>
        <v>4350</v>
      </c>
      <c r="G285" s="244">
        <v>20000</v>
      </c>
      <c r="H285" s="227">
        <f>F285*1.2</f>
        <v>5220</v>
      </c>
      <c r="I285" s="65">
        <v>1.6</v>
      </c>
      <c r="J285" s="238">
        <v>35000</v>
      </c>
      <c r="K285" s="231">
        <v>26400</v>
      </c>
      <c r="L285" s="232">
        <v>33000</v>
      </c>
      <c r="M285" s="231">
        <v>39600</v>
      </c>
      <c r="N285" s="65">
        <v>1.6</v>
      </c>
      <c r="O285" s="151">
        <f>F285*N285</f>
        <v>6960</v>
      </c>
      <c r="P285" s="151">
        <v>33000</v>
      </c>
      <c r="Q285" s="155">
        <f>P285*0.6</f>
        <v>19800</v>
      </c>
      <c r="R285" s="227">
        <f t="shared" si="49"/>
        <v>19800</v>
      </c>
      <c r="S285" s="45" t="s">
        <v>3341</v>
      </c>
      <c r="T285" s="174" t="s">
        <v>2857</v>
      </c>
    </row>
    <row r="286" spans="1:20" s="7" customFormat="1" x14ac:dyDescent="0.25">
      <c r="A286" s="412"/>
      <c r="B286" s="428"/>
      <c r="C286" s="174" t="s">
        <v>127</v>
      </c>
      <c r="D286" s="174" t="s">
        <v>2368</v>
      </c>
      <c r="E286" s="1">
        <v>3500</v>
      </c>
      <c r="F286" s="45">
        <f>E286*1.85</f>
        <v>6475</v>
      </c>
      <c r="G286" s="244">
        <v>20000</v>
      </c>
      <c r="H286" s="227">
        <f>G286*1.2</f>
        <v>24000</v>
      </c>
      <c r="I286" s="65">
        <v>1.7</v>
      </c>
      <c r="J286" s="231">
        <v>33000</v>
      </c>
      <c r="K286" s="231">
        <v>29600</v>
      </c>
      <c r="L286" s="232">
        <v>37000</v>
      </c>
      <c r="M286" s="231">
        <v>44400</v>
      </c>
      <c r="N286" s="65">
        <v>1.7</v>
      </c>
      <c r="O286" s="151">
        <f>F286*N286</f>
        <v>11007.5</v>
      </c>
      <c r="P286" s="151">
        <v>37000</v>
      </c>
      <c r="Q286" s="155">
        <f>P286*0.6</f>
        <v>22200</v>
      </c>
      <c r="R286" s="227">
        <f t="shared" si="49"/>
        <v>22200</v>
      </c>
      <c r="S286" s="45" t="s">
        <v>3341</v>
      </c>
      <c r="T286" s="174"/>
    </row>
    <row r="287" spans="1:20" s="7" customFormat="1" ht="33" customHeight="1" x14ac:dyDescent="0.25">
      <c r="A287" s="412"/>
      <c r="B287" s="428"/>
      <c r="C287" s="174" t="s">
        <v>2368</v>
      </c>
      <c r="D287" s="174" t="s">
        <v>17</v>
      </c>
      <c r="E287" s="1"/>
      <c r="F287" s="45"/>
      <c r="G287" s="244"/>
      <c r="H287" s="227"/>
      <c r="I287" s="65"/>
      <c r="J287" s="231"/>
      <c r="K287" s="231"/>
      <c r="L287" s="232"/>
      <c r="M287" s="231"/>
      <c r="N287" s="65"/>
      <c r="O287" s="151"/>
      <c r="P287" s="151"/>
      <c r="Q287" s="155"/>
      <c r="R287" s="227"/>
      <c r="S287" s="45"/>
      <c r="T287" s="174"/>
    </row>
    <row r="288" spans="1:20" s="7" customFormat="1" x14ac:dyDescent="0.25">
      <c r="A288" s="412"/>
      <c r="B288" s="428"/>
      <c r="C288" s="174"/>
      <c r="D288" s="174" t="s">
        <v>37</v>
      </c>
      <c r="E288" s="1">
        <v>4500</v>
      </c>
      <c r="F288" s="45">
        <f>E288*1.5</f>
        <v>6750</v>
      </c>
      <c r="G288" s="244">
        <v>30000</v>
      </c>
      <c r="H288" s="227">
        <f>G288*1.2</f>
        <v>36000</v>
      </c>
      <c r="I288" s="65">
        <v>1.7</v>
      </c>
      <c r="J288" s="231">
        <v>40000</v>
      </c>
      <c r="K288" s="231">
        <f t="shared" ref="K288:K306" si="50">L288*0.8</f>
        <v>40000</v>
      </c>
      <c r="L288" s="232">
        <v>50000</v>
      </c>
      <c r="M288" s="231">
        <v>60000</v>
      </c>
      <c r="N288" s="65">
        <v>1.7</v>
      </c>
      <c r="O288" s="151">
        <f t="shared" ref="O288:O299" si="51">F288*N288</f>
        <v>11475</v>
      </c>
      <c r="P288" s="151">
        <v>50000</v>
      </c>
      <c r="Q288" s="155">
        <f>P288*0.6</f>
        <v>30000</v>
      </c>
      <c r="R288" s="227">
        <f t="shared" si="49"/>
        <v>30000</v>
      </c>
      <c r="S288" s="45" t="s">
        <v>3341</v>
      </c>
      <c r="T288" s="174"/>
    </row>
    <row r="289" spans="1:20" s="7" customFormat="1" x14ac:dyDescent="0.25">
      <c r="A289" s="412"/>
      <c r="B289" s="428"/>
      <c r="C289" s="174"/>
      <c r="D289" s="174" t="s">
        <v>38</v>
      </c>
      <c r="E289" s="1"/>
      <c r="F289" s="103">
        <f>F288-500</f>
        <v>6250</v>
      </c>
      <c r="G289" s="244">
        <v>30000</v>
      </c>
      <c r="H289" s="227">
        <f>G289*1.2</f>
        <v>36000</v>
      </c>
      <c r="I289" s="65">
        <v>1.7</v>
      </c>
      <c r="J289" s="231">
        <v>40000</v>
      </c>
      <c r="K289" s="231">
        <v>30400</v>
      </c>
      <c r="L289" s="232">
        <v>38000</v>
      </c>
      <c r="M289" s="231">
        <v>45600</v>
      </c>
      <c r="N289" s="65">
        <v>1.7</v>
      </c>
      <c r="O289" s="151">
        <f t="shared" si="51"/>
        <v>10625</v>
      </c>
      <c r="P289" s="151">
        <v>38000</v>
      </c>
      <c r="Q289" s="155">
        <f>P289*0.6</f>
        <v>22800</v>
      </c>
      <c r="R289" s="227">
        <f t="shared" si="49"/>
        <v>22800</v>
      </c>
      <c r="S289" s="45" t="s">
        <v>3341</v>
      </c>
      <c r="T289" s="174"/>
    </row>
    <row r="290" spans="1:20" s="7" customFormat="1" ht="24" customHeight="1" x14ac:dyDescent="0.25">
      <c r="A290" s="171">
        <v>22</v>
      </c>
      <c r="B290" s="174" t="s">
        <v>184</v>
      </c>
      <c r="C290" s="174" t="s">
        <v>118</v>
      </c>
      <c r="D290" s="174" t="s">
        <v>114</v>
      </c>
      <c r="E290" s="1">
        <v>1100</v>
      </c>
      <c r="F290" s="45">
        <f t="shared" ref="F290:F299" si="52">E290*1.2</f>
        <v>1320</v>
      </c>
      <c r="G290" s="244">
        <v>6700</v>
      </c>
      <c r="H290" s="227">
        <f>F290*1.3</f>
        <v>1716</v>
      </c>
      <c r="I290" s="65">
        <v>1.91</v>
      </c>
      <c r="J290" s="238">
        <v>6500</v>
      </c>
      <c r="K290" s="231">
        <v>6400</v>
      </c>
      <c r="L290" s="232">
        <v>8000</v>
      </c>
      <c r="M290" s="231">
        <v>9600</v>
      </c>
      <c r="N290" s="65">
        <v>1.91</v>
      </c>
      <c r="O290" s="151">
        <f t="shared" si="51"/>
        <v>2521.1999999999998</v>
      </c>
      <c r="P290" s="151">
        <v>8000</v>
      </c>
      <c r="Q290" s="155">
        <f>P290*0.6</f>
        <v>4800</v>
      </c>
      <c r="R290" s="227">
        <f t="shared" si="49"/>
        <v>4800</v>
      </c>
      <c r="S290" s="45" t="s">
        <v>3341</v>
      </c>
      <c r="T290" s="174" t="s">
        <v>2854</v>
      </c>
    </row>
    <row r="291" spans="1:20" s="7" customFormat="1" ht="23.25" customHeight="1" x14ac:dyDescent="0.25">
      <c r="A291" s="171">
        <v>23</v>
      </c>
      <c r="B291" s="450" t="s">
        <v>134</v>
      </c>
      <c r="C291" s="451"/>
      <c r="D291" s="452"/>
      <c r="E291" s="5">
        <v>720</v>
      </c>
      <c r="F291" s="45">
        <f t="shared" si="52"/>
        <v>864</v>
      </c>
      <c r="G291" s="244">
        <v>3500</v>
      </c>
      <c r="H291" s="227">
        <f>G291*1.2</f>
        <v>4200</v>
      </c>
      <c r="I291" s="234">
        <v>1.3</v>
      </c>
      <c r="J291" s="238">
        <v>3500</v>
      </c>
      <c r="K291" s="231">
        <v>3600</v>
      </c>
      <c r="L291" s="232">
        <v>4500</v>
      </c>
      <c r="M291" s="231">
        <v>5400</v>
      </c>
      <c r="N291" s="234">
        <v>1.3</v>
      </c>
      <c r="O291" s="151">
        <f t="shared" si="51"/>
        <v>1123.2</v>
      </c>
      <c r="P291" s="151">
        <v>4500</v>
      </c>
      <c r="Q291" s="155">
        <f>P291*0.6</f>
        <v>2700</v>
      </c>
      <c r="R291" s="227">
        <f t="shared" si="49"/>
        <v>2700</v>
      </c>
      <c r="S291" s="45" t="s">
        <v>3341</v>
      </c>
      <c r="T291" s="174"/>
    </row>
    <row r="292" spans="1:20" s="7" customFormat="1" ht="23.25" customHeight="1" x14ac:dyDescent="0.25">
      <c r="A292" s="412">
        <v>24</v>
      </c>
      <c r="B292" s="428" t="s">
        <v>135</v>
      </c>
      <c r="C292" s="174" t="s">
        <v>260</v>
      </c>
      <c r="D292" s="174" t="s">
        <v>136</v>
      </c>
      <c r="E292" s="5">
        <v>560</v>
      </c>
      <c r="F292" s="45">
        <f t="shared" si="52"/>
        <v>672</v>
      </c>
      <c r="G292" s="244">
        <v>1700</v>
      </c>
      <c r="H292" s="227"/>
      <c r="I292" s="65">
        <v>1.2</v>
      </c>
      <c r="J292" s="238">
        <v>1500</v>
      </c>
      <c r="K292" s="231"/>
      <c r="L292" s="232"/>
      <c r="M292" s="231"/>
      <c r="N292" s="65">
        <v>1.2</v>
      </c>
      <c r="O292" s="151">
        <f t="shared" si="51"/>
        <v>806.4</v>
      </c>
      <c r="P292" s="151">
        <v>806.4</v>
      </c>
      <c r="Q292" s="155">
        <f>O292</f>
        <v>806.4</v>
      </c>
      <c r="R292" s="227">
        <f t="shared" si="49"/>
        <v>806.4</v>
      </c>
      <c r="S292" s="45" t="s">
        <v>3341</v>
      </c>
      <c r="T292" s="174"/>
    </row>
    <row r="293" spans="1:20" s="7" customFormat="1" ht="23.25" customHeight="1" x14ac:dyDescent="0.25">
      <c r="A293" s="412"/>
      <c r="B293" s="428"/>
      <c r="C293" s="174" t="s">
        <v>309</v>
      </c>
      <c r="D293" s="174" t="s">
        <v>138</v>
      </c>
      <c r="E293" s="5">
        <v>510</v>
      </c>
      <c r="F293" s="45">
        <f t="shared" si="52"/>
        <v>612</v>
      </c>
      <c r="G293" s="244">
        <v>1600</v>
      </c>
      <c r="H293" s="227"/>
      <c r="I293" s="65">
        <v>1.2</v>
      </c>
      <c r="J293" s="238">
        <v>1400</v>
      </c>
      <c r="K293" s="231"/>
      <c r="L293" s="232"/>
      <c r="M293" s="231"/>
      <c r="N293" s="65">
        <v>1.2</v>
      </c>
      <c r="O293" s="151">
        <f t="shared" si="51"/>
        <v>734.4</v>
      </c>
      <c r="P293" s="151">
        <v>734.4</v>
      </c>
      <c r="Q293" s="155">
        <f>O293</f>
        <v>734.4</v>
      </c>
      <c r="R293" s="227">
        <f t="shared" si="49"/>
        <v>734.4</v>
      </c>
      <c r="S293" s="45" t="s">
        <v>3341</v>
      </c>
      <c r="T293" s="174"/>
    </row>
    <row r="294" spans="1:20" s="7" customFormat="1" ht="40.5" customHeight="1" x14ac:dyDescent="0.25">
      <c r="A294" s="412"/>
      <c r="B294" s="428"/>
      <c r="C294" s="174" t="s">
        <v>139</v>
      </c>
      <c r="D294" s="174" t="s">
        <v>140</v>
      </c>
      <c r="E294" s="5">
        <v>550</v>
      </c>
      <c r="F294" s="45">
        <f t="shared" si="52"/>
        <v>660</v>
      </c>
      <c r="G294" s="244">
        <v>1600</v>
      </c>
      <c r="H294" s="227"/>
      <c r="I294" s="234">
        <v>1.2</v>
      </c>
      <c r="J294" s="238">
        <v>1400</v>
      </c>
      <c r="K294" s="231"/>
      <c r="L294" s="232"/>
      <c r="M294" s="231"/>
      <c r="N294" s="234">
        <v>1.2</v>
      </c>
      <c r="O294" s="151">
        <f t="shared" si="51"/>
        <v>792</v>
      </c>
      <c r="P294" s="151">
        <v>792</v>
      </c>
      <c r="Q294" s="155">
        <f>O294</f>
        <v>792</v>
      </c>
      <c r="R294" s="227">
        <f t="shared" si="49"/>
        <v>792</v>
      </c>
      <c r="S294" s="45" t="s">
        <v>3341</v>
      </c>
      <c r="T294" s="174"/>
    </row>
    <row r="295" spans="1:20" s="7" customFormat="1" ht="21" customHeight="1" x14ac:dyDescent="0.25">
      <c r="A295" s="412"/>
      <c r="B295" s="428"/>
      <c r="C295" s="174" t="s">
        <v>141</v>
      </c>
      <c r="D295" s="174" t="s">
        <v>142</v>
      </c>
      <c r="E295" s="5">
        <v>540</v>
      </c>
      <c r="F295" s="45">
        <f t="shared" si="52"/>
        <v>648</v>
      </c>
      <c r="G295" s="244">
        <v>1600</v>
      </c>
      <c r="H295" s="227"/>
      <c r="I295" s="65">
        <v>1.2</v>
      </c>
      <c r="J295" s="238">
        <v>1400</v>
      </c>
      <c r="K295" s="231"/>
      <c r="L295" s="232"/>
      <c r="M295" s="231"/>
      <c r="N295" s="65">
        <v>1.2</v>
      </c>
      <c r="O295" s="151">
        <f t="shared" si="51"/>
        <v>777.6</v>
      </c>
      <c r="P295" s="151">
        <v>777.6</v>
      </c>
      <c r="Q295" s="155">
        <f>O295</f>
        <v>777.6</v>
      </c>
      <c r="R295" s="227">
        <f t="shared" si="49"/>
        <v>777.6</v>
      </c>
      <c r="S295" s="45" t="s">
        <v>3341</v>
      </c>
      <c r="T295" s="174"/>
    </row>
    <row r="296" spans="1:20" s="7" customFormat="1" ht="37.5" x14ac:dyDescent="0.25">
      <c r="A296" s="171" t="s">
        <v>2864</v>
      </c>
      <c r="B296" s="174" t="s">
        <v>2851</v>
      </c>
      <c r="C296" s="174" t="s">
        <v>2861</v>
      </c>
      <c r="D296" s="174" t="s">
        <v>137</v>
      </c>
      <c r="E296" s="5">
        <v>570</v>
      </c>
      <c r="F296" s="45">
        <f t="shared" si="52"/>
        <v>684</v>
      </c>
      <c r="G296" s="244">
        <v>1700</v>
      </c>
      <c r="H296" s="227">
        <v>800</v>
      </c>
      <c r="I296" s="65">
        <v>1.2</v>
      </c>
      <c r="J296" s="238">
        <v>1500</v>
      </c>
      <c r="K296" s="231">
        <v>1500</v>
      </c>
      <c r="L296" s="232">
        <v>1900</v>
      </c>
      <c r="M296" s="231">
        <v>2300</v>
      </c>
      <c r="N296" s="65">
        <v>1.2</v>
      </c>
      <c r="O296" s="151">
        <f t="shared" si="51"/>
        <v>820.8</v>
      </c>
      <c r="P296" s="151">
        <v>1900</v>
      </c>
      <c r="Q296" s="155">
        <f>P296*0.6</f>
        <v>1140</v>
      </c>
      <c r="R296" s="227">
        <f t="shared" si="49"/>
        <v>1140</v>
      </c>
      <c r="S296" s="45" t="s">
        <v>108</v>
      </c>
      <c r="T296" s="174" t="s">
        <v>2868</v>
      </c>
    </row>
    <row r="297" spans="1:20" s="7" customFormat="1" ht="40.5" customHeight="1" x14ac:dyDescent="0.25">
      <c r="A297" s="171" t="s">
        <v>2865</v>
      </c>
      <c r="B297" s="174" t="s">
        <v>2860</v>
      </c>
      <c r="C297" s="174" t="s">
        <v>113</v>
      </c>
      <c r="D297" s="174" t="s">
        <v>21</v>
      </c>
      <c r="E297" s="5">
        <v>550</v>
      </c>
      <c r="F297" s="45">
        <f t="shared" si="52"/>
        <v>660</v>
      </c>
      <c r="G297" s="244">
        <v>1700</v>
      </c>
      <c r="H297" s="227">
        <v>1000</v>
      </c>
      <c r="I297" s="65">
        <v>1.5</v>
      </c>
      <c r="J297" s="238">
        <v>1500</v>
      </c>
      <c r="K297" s="231">
        <v>1600</v>
      </c>
      <c r="L297" s="232">
        <v>2000</v>
      </c>
      <c r="M297" s="231">
        <v>2400</v>
      </c>
      <c r="N297" s="65">
        <v>1.5</v>
      </c>
      <c r="O297" s="151">
        <f t="shared" si="51"/>
        <v>990</v>
      </c>
      <c r="P297" s="151">
        <v>2000</v>
      </c>
      <c r="Q297" s="155">
        <f>P297*0.6</f>
        <v>1200</v>
      </c>
      <c r="R297" s="227">
        <f t="shared" si="49"/>
        <v>1200</v>
      </c>
      <c r="S297" s="45" t="s">
        <v>3354</v>
      </c>
      <c r="T297" s="174" t="s">
        <v>2868</v>
      </c>
    </row>
    <row r="298" spans="1:20" s="7" customFormat="1" ht="39" customHeight="1" x14ac:dyDescent="0.25">
      <c r="A298" s="171" t="s">
        <v>2862</v>
      </c>
      <c r="B298" s="174" t="s">
        <v>2852</v>
      </c>
      <c r="C298" s="174" t="s">
        <v>2860</v>
      </c>
      <c r="D298" s="174" t="s">
        <v>115</v>
      </c>
      <c r="E298" s="5">
        <v>550</v>
      </c>
      <c r="F298" s="45">
        <f t="shared" si="52"/>
        <v>660</v>
      </c>
      <c r="G298" s="244"/>
      <c r="H298" s="227">
        <v>1000</v>
      </c>
      <c r="I298" s="65">
        <v>1.5</v>
      </c>
      <c r="J298" s="238"/>
      <c r="K298" s="231">
        <v>1600</v>
      </c>
      <c r="L298" s="232">
        <v>2000</v>
      </c>
      <c r="M298" s="231">
        <v>2400</v>
      </c>
      <c r="N298" s="65">
        <v>1.5</v>
      </c>
      <c r="O298" s="151">
        <f t="shared" si="51"/>
        <v>990</v>
      </c>
      <c r="P298" s="151">
        <v>2000</v>
      </c>
      <c r="Q298" s="155">
        <f>P298*0.6</f>
        <v>1200</v>
      </c>
      <c r="R298" s="227">
        <f t="shared" si="49"/>
        <v>1200</v>
      </c>
      <c r="S298" s="45" t="s">
        <v>3354</v>
      </c>
      <c r="T298" s="174" t="s">
        <v>2868</v>
      </c>
    </row>
    <row r="299" spans="1:20" s="7" customFormat="1" ht="21" customHeight="1" x14ac:dyDescent="0.25">
      <c r="A299" s="171" t="s">
        <v>2863</v>
      </c>
      <c r="B299" s="174" t="s">
        <v>2866</v>
      </c>
      <c r="C299" s="174" t="s">
        <v>2861</v>
      </c>
      <c r="D299" s="174" t="s">
        <v>2867</v>
      </c>
      <c r="E299" s="5">
        <v>570</v>
      </c>
      <c r="F299" s="45">
        <f t="shared" si="52"/>
        <v>684</v>
      </c>
      <c r="G299" s="244">
        <v>1700</v>
      </c>
      <c r="H299" s="227">
        <v>800</v>
      </c>
      <c r="I299" s="65">
        <v>1.2</v>
      </c>
      <c r="J299" s="238">
        <v>1500</v>
      </c>
      <c r="K299" s="231">
        <v>1500</v>
      </c>
      <c r="L299" s="232">
        <v>1900</v>
      </c>
      <c r="M299" s="231">
        <v>2300</v>
      </c>
      <c r="N299" s="65">
        <v>1.2</v>
      </c>
      <c r="O299" s="151">
        <f t="shared" si="51"/>
        <v>820.8</v>
      </c>
      <c r="P299" s="151">
        <v>1900</v>
      </c>
      <c r="Q299" s="155">
        <f>P299*0.6</f>
        <v>1140</v>
      </c>
      <c r="R299" s="227">
        <f t="shared" si="49"/>
        <v>1140</v>
      </c>
      <c r="S299" s="45" t="s">
        <v>108</v>
      </c>
      <c r="T299" s="174" t="s">
        <v>2868</v>
      </c>
    </row>
    <row r="300" spans="1:20" s="7" customFormat="1" ht="24" customHeight="1" x14ac:dyDescent="0.25">
      <c r="A300" s="171">
        <v>25</v>
      </c>
      <c r="B300" s="450" t="s">
        <v>41</v>
      </c>
      <c r="C300" s="451"/>
      <c r="D300" s="452"/>
      <c r="E300" s="5"/>
      <c r="F300" s="45"/>
      <c r="G300" s="244"/>
      <c r="H300" s="227"/>
      <c r="I300" s="65"/>
      <c r="J300" s="238"/>
      <c r="K300" s="231"/>
      <c r="L300" s="232"/>
      <c r="M300" s="231"/>
      <c r="N300" s="65"/>
      <c r="O300" s="151"/>
      <c r="P300" s="151"/>
      <c r="Q300" s="155"/>
      <c r="R300" s="227"/>
      <c r="S300" s="45"/>
      <c r="T300" s="174"/>
    </row>
    <row r="301" spans="1:20" s="7" customFormat="1" ht="37.5" customHeight="1" x14ac:dyDescent="0.25">
      <c r="A301" s="171" t="s">
        <v>143</v>
      </c>
      <c r="B301" s="187" t="s">
        <v>2869</v>
      </c>
      <c r="C301" s="450" t="s">
        <v>2870</v>
      </c>
      <c r="D301" s="452"/>
      <c r="E301" s="5"/>
      <c r="F301" s="45">
        <v>560</v>
      </c>
      <c r="G301" s="244"/>
      <c r="H301" s="227">
        <v>800</v>
      </c>
      <c r="I301" s="65">
        <v>1.2</v>
      </c>
      <c r="J301" s="238"/>
      <c r="K301" s="231">
        <v>1760</v>
      </c>
      <c r="L301" s="232">
        <v>2200</v>
      </c>
      <c r="M301" s="231">
        <v>2640</v>
      </c>
      <c r="N301" s="65">
        <v>1.2</v>
      </c>
      <c r="O301" s="151">
        <f>F301*N301</f>
        <v>672</v>
      </c>
      <c r="P301" s="151">
        <v>2200</v>
      </c>
      <c r="Q301" s="155">
        <f>P301*0.6</f>
        <v>1320</v>
      </c>
      <c r="R301" s="227">
        <f t="shared" si="49"/>
        <v>1320</v>
      </c>
      <c r="S301" s="45" t="s">
        <v>3360</v>
      </c>
      <c r="T301" s="174" t="s">
        <v>2871</v>
      </c>
    </row>
    <row r="302" spans="1:20" s="7" customFormat="1" ht="37.5" customHeight="1" x14ac:dyDescent="0.25">
      <c r="A302" s="171" t="s">
        <v>144</v>
      </c>
      <c r="B302" s="187" t="s">
        <v>2872</v>
      </c>
      <c r="C302" s="450" t="s">
        <v>2870</v>
      </c>
      <c r="D302" s="452"/>
      <c r="E302" s="5"/>
      <c r="F302" s="45">
        <v>560</v>
      </c>
      <c r="G302" s="244"/>
      <c r="H302" s="227">
        <v>750</v>
      </c>
      <c r="I302" s="65">
        <v>1.2</v>
      </c>
      <c r="J302" s="238"/>
      <c r="K302" s="231">
        <v>1440</v>
      </c>
      <c r="L302" s="232">
        <v>1800</v>
      </c>
      <c r="M302" s="231">
        <v>2160</v>
      </c>
      <c r="N302" s="65">
        <v>1.2</v>
      </c>
      <c r="O302" s="151">
        <f>F302*N302</f>
        <v>672</v>
      </c>
      <c r="P302" s="151">
        <v>1800</v>
      </c>
      <c r="Q302" s="155">
        <f>P302*0.6</f>
        <v>1080</v>
      </c>
      <c r="R302" s="227">
        <f t="shared" si="49"/>
        <v>1080</v>
      </c>
      <c r="S302" s="45" t="s">
        <v>3354</v>
      </c>
      <c r="T302" s="174" t="s">
        <v>2871</v>
      </c>
    </row>
    <row r="303" spans="1:20" s="7" customFormat="1" ht="37.5" customHeight="1" x14ac:dyDescent="0.25">
      <c r="A303" s="171" t="s">
        <v>145</v>
      </c>
      <c r="B303" s="174" t="s">
        <v>248</v>
      </c>
      <c r="C303" s="450" t="s">
        <v>2870</v>
      </c>
      <c r="D303" s="452"/>
      <c r="E303" s="5">
        <v>410</v>
      </c>
      <c r="F303" s="220">
        <v>410</v>
      </c>
      <c r="G303" s="244">
        <v>1300</v>
      </c>
      <c r="H303" s="227">
        <v>553</v>
      </c>
      <c r="I303" s="65">
        <v>1.2</v>
      </c>
      <c r="J303" s="238">
        <v>1300</v>
      </c>
      <c r="K303" s="231">
        <v>1352</v>
      </c>
      <c r="L303" s="232">
        <v>1690</v>
      </c>
      <c r="M303" s="231">
        <v>2028</v>
      </c>
      <c r="N303" s="65">
        <v>1.2</v>
      </c>
      <c r="O303" s="151">
        <f>F303*N303</f>
        <v>492</v>
      </c>
      <c r="P303" s="151">
        <v>1690</v>
      </c>
      <c r="Q303" s="155">
        <f>P303*0.6</f>
        <v>1014</v>
      </c>
      <c r="R303" s="227">
        <f t="shared" si="49"/>
        <v>1014</v>
      </c>
      <c r="S303" s="45" t="s">
        <v>3354</v>
      </c>
      <c r="T303" s="174" t="s">
        <v>2871</v>
      </c>
    </row>
    <row r="304" spans="1:20" s="7" customFormat="1" ht="37.5" customHeight="1" x14ac:dyDescent="0.25">
      <c r="A304" s="171" t="s">
        <v>2874</v>
      </c>
      <c r="B304" s="174" t="s">
        <v>49</v>
      </c>
      <c r="C304" s="450" t="s">
        <v>2873</v>
      </c>
      <c r="D304" s="452"/>
      <c r="E304" s="5">
        <v>380</v>
      </c>
      <c r="F304" s="220">
        <v>380</v>
      </c>
      <c r="G304" s="244">
        <v>1100</v>
      </c>
      <c r="H304" s="227">
        <v>500</v>
      </c>
      <c r="I304" s="65">
        <v>1.1000000000000001</v>
      </c>
      <c r="J304" s="238">
        <v>1300</v>
      </c>
      <c r="K304" s="231">
        <v>1200</v>
      </c>
      <c r="L304" s="232">
        <v>1500</v>
      </c>
      <c r="M304" s="231">
        <v>1800</v>
      </c>
      <c r="N304" s="65">
        <v>1.1000000000000001</v>
      </c>
      <c r="O304" s="151">
        <f>F304*N304</f>
        <v>418.00000000000006</v>
      </c>
      <c r="P304" s="151">
        <v>1500</v>
      </c>
      <c r="Q304" s="155">
        <f>P304*0.6</f>
        <v>900</v>
      </c>
      <c r="R304" s="227">
        <f t="shared" si="49"/>
        <v>900</v>
      </c>
      <c r="S304" s="45" t="s">
        <v>3354</v>
      </c>
      <c r="T304" s="174" t="s">
        <v>2871</v>
      </c>
    </row>
    <row r="305" spans="1:20" s="7" customFormat="1" ht="24" customHeight="1" x14ac:dyDescent="0.25">
      <c r="A305" s="169" t="s">
        <v>644</v>
      </c>
      <c r="B305" s="431" t="s">
        <v>146</v>
      </c>
      <c r="C305" s="431"/>
      <c r="D305" s="177"/>
      <c r="E305" s="31"/>
      <c r="F305" s="45"/>
      <c r="G305" s="217"/>
      <c r="H305" s="227"/>
      <c r="I305" s="236"/>
      <c r="J305" s="214"/>
      <c r="K305" s="231"/>
      <c r="L305" s="232"/>
      <c r="M305" s="231"/>
      <c r="N305" s="236"/>
      <c r="O305" s="151"/>
      <c r="P305" s="151"/>
      <c r="Q305" s="155"/>
      <c r="R305" s="227"/>
      <c r="S305" s="45"/>
      <c r="T305" s="174"/>
    </row>
    <row r="306" spans="1:20" s="7" customFormat="1" ht="21.75" customHeight="1" x14ac:dyDescent="0.25">
      <c r="A306" s="412">
        <v>1</v>
      </c>
      <c r="B306" s="428" t="s">
        <v>17</v>
      </c>
      <c r="C306" s="174" t="s">
        <v>12</v>
      </c>
      <c r="D306" s="174" t="s">
        <v>2737</v>
      </c>
      <c r="E306" s="1">
        <v>3900</v>
      </c>
      <c r="F306" s="45">
        <f>E306*1.5</f>
        <v>5850</v>
      </c>
      <c r="G306" s="245">
        <v>20000</v>
      </c>
      <c r="H306" s="227">
        <f>G306*1.2</f>
        <v>24000</v>
      </c>
      <c r="I306" s="65">
        <v>1.9</v>
      </c>
      <c r="J306" s="238">
        <v>26000</v>
      </c>
      <c r="K306" s="231">
        <f t="shared" si="50"/>
        <v>21600</v>
      </c>
      <c r="L306" s="232">
        <v>27000</v>
      </c>
      <c r="M306" s="231">
        <v>32400</v>
      </c>
      <c r="N306" s="65">
        <v>1.9</v>
      </c>
      <c r="O306" s="151">
        <f>F306*N306</f>
        <v>11115</v>
      </c>
      <c r="P306" s="151">
        <v>27000</v>
      </c>
      <c r="Q306" s="155">
        <f>P306*0.6</f>
        <v>16200</v>
      </c>
      <c r="R306" s="227">
        <f t="shared" si="49"/>
        <v>16200</v>
      </c>
      <c r="S306" s="45" t="s">
        <v>3341</v>
      </c>
      <c r="T306" s="174"/>
    </row>
    <row r="307" spans="1:20" s="7" customFormat="1" ht="21" customHeight="1" x14ac:dyDescent="0.25">
      <c r="A307" s="412"/>
      <c r="B307" s="428"/>
      <c r="C307" s="174" t="s">
        <v>2737</v>
      </c>
      <c r="D307" s="174" t="s">
        <v>333</v>
      </c>
      <c r="E307" s="1">
        <v>3000</v>
      </c>
      <c r="F307" s="45">
        <f>E307*1.5</f>
        <v>4500</v>
      </c>
      <c r="G307" s="245">
        <v>18000</v>
      </c>
      <c r="H307" s="227">
        <f>G307*1.2</f>
        <v>21600</v>
      </c>
      <c r="I307" s="65">
        <v>2.4700000000000002</v>
      </c>
      <c r="J307" s="238">
        <v>20000</v>
      </c>
      <c r="K307" s="231">
        <v>20800</v>
      </c>
      <c r="L307" s="232">
        <v>26000</v>
      </c>
      <c r="M307" s="231">
        <v>31200</v>
      </c>
      <c r="N307" s="65">
        <v>2.4700000000000002</v>
      </c>
      <c r="O307" s="151">
        <f>F307*N307</f>
        <v>11115</v>
      </c>
      <c r="P307" s="151">
        <v>26000</v>
      </c>
      <c r="Q307" s="155">
        <f>P307*0.6</f>
        <v>15600</v>
      </c>
      <c r="R307" s="227">
        <f t="shared" si="49"/>
        <v>15600</v>
      </c>
      <c r="S307" s="45" t="s">
        <v>3341</v>
      </c>
      <c r="T307" s="174"/>
    </row>
    <row r="308" spans="1:20" s="7" customFormat="1" ht="39.75" customHeight="1" x14ac:dyDescent="0.25">
      <c r="A308" s="171">
        <v>2</v>
      </c>
      <c r="B308" s="174" t="s">
        <v>78</v>
      </c>
      <c r="C308" s="174" t="s">
        <v>17</v>
      </c>
      <c r="D308" s="174" t="s">
        <v>207</v>
      </c>
      <c r="E308" s="1">
        <v>2340</v>
      </c>
      <c r="F308" s="45">
        <f>E308*1.3</f>
        <v>3042</v>
      </c>
      <c r="G308" s="245">
        <v>12000</v>
      </c>
      <c r="H308" s="227">
        <f>G308*1.2</f>
        <v>14400</v>
      </c>
      <c r="I308" s="65">
        <v>1.97</v>
      </c>
      <c r="J308" s="238">
        <v>26000</v>
      </c>
      <c r="K308" s="231">
        <v>20000</v>
      </c>
      <c r="L308" s="232">
        <v>25000</v>
      </c>
      <c r="M308" s="231">
        <v>30000</v>
      </c>
      <c r="N308" s="65">
        <v>1.97</v>
      </c>
      <c r="O308" s="151">
        <f>F308*N308</f>
        <v>5992.74</v>
      </c>
      <c r="P308" s="151">
        <v>25000</v>
      </c>
      <c r="Q308" s="155">
        <f>P308*0.6</f>
        <v>15000</v>
      </c>
      <c r="R308" s="227">
        <f t="shared" si="49"/>
        <v>15000</v>
      </c>
      <c r="S308" s="45" t="s">
        <v>3341</v>
      </c>
      <c r="T308" s="174"/>
    </row>
    <row r="309" spans="1:20" s="7" customFormat="1" ht="25.5" customHeight="1" x14ac:dyDescent="0.25">
      <c r="A309" s="412">
        <v>3</v>
      </c>
      <c r="B309" s="428" t="s">
        <v>147</v>
      </c>
      <c r="C309" s="174" t="s">
        <v>17</v>
      </c>
      <c r="D309" s="174" t="s">
        <v>26</v>
      </c>
      <c r="E309" s="1">
        <v>1200</v>
      </c>
      <c r="F309" s="45">
        <f>E309*1.2</f>
        <v>1440</v>
      </c>
      <c r="G309" s="245">
        <v>11600</v>
      </c>
      <c r="H309" s="227">
        <f>G309*1.2</f>
        <v>13920</v>
      </c>
      <c r="I309" s="65">
        <v>1.5</v>
      </c>
      <c r="J309" s="238">
        <v>16500</v>
      </c>
      <c r="K309" s="231">
        <v>16800</v>
      </c>
      <c r="L309" s="232">
        <v>21000</v>
      </c>
      <c r="M309" s="231">
        <v>25200</v>
      </c>
      <c r="N309" s="65">
        <v>1.5</v>
      </c>
      <c r="O309" s="151">
        <f>F309*N309</f>
        <v>2160</v>
      </c>
      <c r="P309" s="151">
        <v>21000</v>
      </c>
      <c r="Q309" s="155">
        <f>P309*0.6</f>
        <v>12600</v>
      </c>
      <c r="R309" s="227">
        <f t="shared" si="49"/>
        <v>12600</v>
      </c>
      <c r="S309" s="45" t="s">
        <v>3341</v>
      </c>
      <c r="T309" s="174"/>
    </row>
    <row r="310" spans="1:20" s="7" customFormat="1" x14ac:dyDescent="0.25">
      <c r="A310" s="412"/>
      <c r="B310" s="428"/>
      <c r="C310" s="174" t="s">
        <v>26</v>
      </c>
      <c r="D310" s="174" t="s">
        <v>206</v>
      </c>
      <c r="E310" s="1"/>
      <c r="F310" s="45"/>
      <c r="G310" s="245"/>
      <c r="H310" s="227"/>
      <c r="I310" s="65"/>
      <c r="J310" s="238"/>
      <c r="K310" s="231"/>
      <c r="L310" s="232"/>
      <c r="M310" s="231"/>
      <c r="N310" s="65"/>
      <c r="O310" s="151"/>
      <c r="P310" s="151"/>
      <c r="Q310" s="155"/>
      <c r="R310" s="227"/>
      <c r="S310" s="45" t="s">
        <v>3341</v>
      </c>
      <c r="T310" s="174"/>
    </row>
    <row r="311" spans="1:20" s="7" customFormat="1" x14ac:dyDescent="0.25">
      <c r="A311" s="412"/>
      <c r="B311" s="428"/>
      <c r="C311" s="174"/>
      <c r="D311" s="174" t="s">
        <v>37</v>
      </c>
      <c r="E311" s="1">
        <v>1560</v>
      </c>
      <c r="F311" s="45">
        <f>E311*1.2</f>
        <v>1872</v>
      </c>
      <c r="G311" s="245">
        <v>7000</v>
      </c>
      <c r="H311" s="227">
        <f>G311*1.2</f>
        <v>8400</v>
      </c>
      <c r="I311" s="65">
        <v>1.5</v>
      </c>
      <c r="J311" s="238">
        <v>6500</v>
      </c>
      <c r="K311" s="231">
        <v>6800</v>
      </c>
      <c r="L311" s="232">
        <v>8500</v>
      </c>
      <c r="M311" s="231">
        <v>10200</v>
      </c>
      <c r="N311" s="65">
        <v>1.5</v>
      </c>
      <c r="O311" s="151">
        <f>F311*N311</f>
        <v>2808</v>
      </c>
      <c r="P311" s="151">
        <v>8500</v>
      </c>
      <c r="Q311" s="155">
        <f>P311*0.6</f>
        <v>5100</v>
      </c>
      <c r="R311" s="227">
        <f t="shared" si="49"/>
        <v>5100</v>
      </c>
      <c r="S311" s="45" t="s">
        <v>3341</v>
      </c>
      <c r="T311" s="174"/>
    </row>
    <row r="312" spans="1:20" s="7" customFormat="1" x14ac:dyDescent="0.25">
      <c r="A312" s="412"/>
      <c r="B312" s="428"/>
      <c r="C312" s="174"/>
      <c r="D312" s="174" t="s">
        <v>38</v>
      </c>
      <c r="E312" s="1"/>
      <c r="F312" s="45">
        <v>1560</v>
      </c>
      <c r="G312" s="245">
        <v>7000</v>
      </c>
      <c r="H312" s="227">
        <f>G312*1.2</f>
        <v>8400</v>
      </c>
      <c r="I312" s="65">
        <v>1.5</v>
      </c>
      <c r="J312" s="238">
        <v>6500</v>
      </c>
      <c r="K312" s="231">
        <v>6000</v>
      </c>
      <c r="L312" s="232">
        <v>7500</v>
      </c>
      <c r="M312" s="231">
        <v>9000</v>
      </c>
      <c r="N312" s="65">
        <v>1.5</v>
      </c>
      <c r="O312" s="151">
        <f>F312*N312</f>
        <v>2340</v>
      </c>
      <c r="P312" s="151">
        <v>7500</v>
      </c>
      <c r="Q312" s="155">
        <f>P312*0.6</f>
        <v>4500</v>
      </c>
      <c r="R312" s="227">
        <f t="shared" si="49"/>
        <v>4500</v>
      </c>
      <c r="S312" s="45" t="s">
        <v>3341</v>
      </c>
      <c r="T312" s="174"/>
    </row>
    <row r="313" spans="1:20" s="7" customFormat="1" x14ac:dyDescent="0.25">
      <c r="A313" s="412">
        <v>4</v>
      </c>
      <c r="B313" s="428" t="s">
        <v>148</v>
      </c>
      <c r="C313" s="174" t="s">
        <v>2727</v>
      </c>
      <c r="D313" s="174" t="s">
        <v>310</v>
      </c>
      <c r="E313" s="1"/>
      <c r="F313" s="45"/>
      <c r="G313" s="245"/>
      <c r="H313" s="227"/>
      <c r="I313" s="234"/>
      <c r="J313" s="238"/>
      <c r="K313" s="231"/>
      <c r="L313" s="232"/>
      <c r="M313" s="231"/>
      <c r="N313" s="234"/>
      <c r="O313" s="151"/>
      <c r="P313" s="151"/>
      <c r="Q313" s="155"/>
      <c r="R313" s="227"/>
      <c r="S313" s="45"/>
      <c r="T313" s="174"/>
    </row>
    <row r="314" spans="1:20" s="7" customFormat="1" x14ac:dyDescent="0.25">
      <c r="A314" s="412"/>
      <c r="B314" s="428"/>
      <c r="C314" s="174"/>
      <c r="D314" s="174" t="s">
        <v>37</v>
      </c>
      <c r="E314" s="1">
        <v>2200</v>
      </c>
      <c r="F314" s="45">
        <f>E314*1.2</f>
        <v>2640</v>
      </c>
      <c r="G314" s="245">
        <v>13000</v>
      </c>
      <c r="H314" s="227"/>
      <c r="I314" s="65">
        <v>1.2</v>
      </c>
      <c r="J314" s="238">
        <v>20000</v>
      </c>
      <c r="K314" s="231"/>
      <c r="L314" s="232"/>
      <c r="M314" s="231"/>
      <c r="N314" s="65">
        <v>1.2</v>
      </c>
      <c r="O314" s="151">
        <f>F314*N314</f>
        <v>3168</v>
      </c>
      <c r="P314" s="151">
        <v>3168</v>
      </c>
      <c r="Q314" s="155">
        <f>O314</f>
        <v>3168</v>
      </c>
      <c r="R314" s="227">
        <f>Q314</f>
        <v>3168</v>
      </c>
      <c r="S314" s="45" t="s">
        <v>3341</v>
      </c>
      <c r="T314" s="174"/>
    </row>
    <row r="315" spans="1:20" s="7" customFormat="1" x14ac:dyDescent="0.25">
      <c r="A315" s="412"/>
      <c r="B315" s="428"/>
      <c r="C315" s="174"/>
      <c r="D315" s="174" t="s">
        <v>38</v>
      </c>
      <c r="E315" s="1"/>
      <c r="F315" s="45">
        <v>2200</v>
      </c>
      <c r="G315" s="245">
        <v>13000</v>
      </c>
      <c r="H315" s="227"/>
      <c r="I315" s="65">
        <v>1.2</v>
      </c>
      <c r="J315" s="238">
        <v>20000</v>
      </c>
      <c r="K315" s="231"/>
      <c r="L315" s="232"/>
      <c r="M315" s="231"/>
      <c r="N315" s="65">
        <v>1.2</v>
      </c>
      <c r="O315" s="151">
        <f>F315*N315</f>
        <v>2640</v>
      </c>
      <c r="P315" s="151">
        <v>2640</v>
      </c>
      <c r="Q315" s="155">
        <f>O315</f>
        <v>2640</v>
      </c>
      <c r="R315" s="227">
        <f>Q315</f>
        <v>2640</v>
      </c>
      <c r="S315" s="45" t="s">
        <v>3341</v>
      </c>
      <c r="T315" s="174"/>
    </row>
    <row r="316" spans="1:20" s="7" customFormat="1" ht="22.5" customHeight="1" x14ac:dyDescent="0.25">
      <c r="A316" s="412">
        <v>5</v>
      </c>
      <c r="B316" s="428" t="s">
        <v>149</v>
      </c>
      <c r="C316" s="174" t="s">
        <v>78</v>
      </c>
      <c r="D316" s="174" t="s">
        <v>2402</v>
      </c>
      <c r="E316" s="1">
        <v>1040</v>
      </c>
      <c r="F316" s="45">
        <f>E316*1.2</f>
        <v>1248</v>
      </c>
      <c r="G316" s="245">
        <v>5000</v>
      </c>
      <c r="H316" s="227">
        <f>G316*1.2</f>
        <v>6000</v>
      </c>
      <c r="I316" s="65">
        <v>1.5</v>
      </c>
      <c r="J316" s="238">
        <v>4500</v>
      </c>
      <c r="K316" s="231">
        <v>4680</v>
      </c>
      <c r="L316" s="232">
        <v>5850</v>
      </c>
      <c r="M316" s="231">
        <v>7020</v>
      </c>
      <c r="N316" s="65">
        <v>1.5</v>
      </c>
      <c r="O316" s="151">
        <f>F316*N316</f>
        <v>1872</v>
      </c>
      <c r="P316" s="151">
        <v>5850</v>
      </c>
      <c r="Q316" s="155">
        <f>P316*0.6</f>
        <v>3510</v>
      </c>
      <c r="R316" s="227">
        <f t="shared" ref="R316:R341" si="53">Q316</f>
        <v>3510</v>
      </c>
      <c r="S316" s="45" t="s">
        <v>3341</v>
      </c>
      <c r="T316" s="174"/>
    </row>
    <row r="317" spans="1:20" s="7" customFormat="1" ht="24.75" customHeight="1" x14ac:dyDescent="0.25">
      <c r="A317" s="412"/>
      <c r="B317" s="428"/>
      <c r="C317" s="174" t="s">
        <v>2402</v>
      </c>
      <c r="D317" s="174" t="s">
        <v>311</v>
      </c>
      <c r="E317" s="5">
        <v>600</v>
      </c>
      <c r="F317" s="45">
        <f>E317*1.2</f>
        <v>720</v>
      </c>
      <c r="G317" s="245">
        <v>2500</v>
      </c>
      <c r="H317" s="227">
        <f>G317*1.2</f>
        <v>3000</v>
      </c>
      <c r="I317" s="65">
        <v>1.5</v>
      </c>
      <c r="J317" s="238">
        <v>2500</v>
      </c>
      <c r="K317" s="231">
        <v>2600</v>
      </c>
      <c r="L317" s="232">
        <v>3250</v>
      </c>
      <c r="M317" s="231">
        <v>3900</v>
      </c>
      <c r="N317" s="65">
        <v>1.5</v>
      </c>
      <c r="O317" s="151">
        <f>F317*N317</f>
        <v>1080</v>
      </c>
      <c r="P317" s="151">
        <v>3250</v>
      </c>
      <c r="Q317" s="155">
        <f>P317*0.6</f>
        <v>1950</v>
      </c>
      <c r="R317" s="227">
        <f t="shared" si="53"/>
        <v>1950</v>
      </c>
      <c r="S317" s="45" t="s">
        <v>3341</v>
      </c>
      <c r="T317" s="174"/>
    </row>
    <row r="318" spans="1:20" s="7" customFormat="1" ht="45.75" customHeight="1" x14ac:dyDescent="0.25">
      <c r="A318" s="327">
        <v>6</v>
      </c>
      <c r="B318" s="424" t="s">
        <v>151</v>
      </c>
      <c r="C318" s="174" t="s">
        <v>2726</v>
      </c>
      <c r="D318" s="174" t="s">
        <v>261</v>
      </c>
      <c r="E318" s="1"/>
      <c r="F318" s="45"/>
      <c r="G318" s="245"/>
      <c r="H318" s="227"/>
      <c r="I318" s="234"/>
      <c r="J318" s="238"/>
      <c r="K318" s="231"/>
      <c r="L318" s="232"/>
      <c r="M318" s="231"/>
      <c r="N318" s="234"/>
      <c r="O318" s="151"/>
      <c r="P318" s="151"/>
      <c r="Q318" s="155"/>
      <c r="R318" s="227"/>
      <c r="S318" s="45"/>
      <c r="T318" s="174"/>
    </row>
    <row r="319" spans="1:20" s="7" customFormat="1" x14ac:dyDescent="0.25">
      <c r="A319" s="423"/>
      <c r="B319" s="425"/>
      <c r="C319" s="174"/>
      <c r="D319" s="174" t="s">
        <v>37</v>
      </c>
      <c r="E319" s="1">
        <v>1040</v>
      </c>
      <c r="F319" s="45">
        <f>E319*1.3</f>
        <v>1352</v>
      </c>
      <c r="G319" s="245">
        <v>7500</v>
      </c>
      <c r="H319" s="227">
        <f>G319*1.2</f>
        <v>9000</v>
      </c>
      <c r="I319" s="65">
        <v>1.3</v>
      </c>
      <c r="J319" s="238">
        <v>7000</v>
      </c>
      <c r="K319" s="231">
        <v>5600</v>
      </c>
      <c r="L319" s="232">
        <v>7000</v>
      </c>
      <c r="M319" s="231">
        <v>8400</v>
      </c>
      <c r="N319" s="65">
        <v>1.3</v>
      </c>
      <c r="O319" s="151">
        <f>F319*N319</f>
        <v>1757.6000000000001</v>
      </c>
      <c r="P319" s="151">
        <v>7000</v>
      </c>
      <c r="Q319" s="155">
        <f>P319*0.6</f>
        <v>4200</v>
      </c>
      <c r="R319" s="227">
        <f t="shared" si="53"/>
        <v>4200</v>
      </c>
      <c r="S319" s="45" t="s">
        <v>3341</v>
      </c>
      <c r="T319" s="174"/>
    </row>
    <row r="320" spans="1:20" s="7" customFormat="1" x14ac:dyDescent="0.25">
      <c r="A320" s="423"/>
      <c r="B320" s="425"/>
      <c r="C320" s="174"/>
      <c r="D320" s="174" t="s">
        <v>38</v>
      </c>
      <c r="E320" s="1"/>
      <c r="F320" s="45">
        <v>1040</v>
      </c>
      <c r="G320" s="245">
        <v>7500</v>
      </c>
      <c r="H320" s="227">
        <f>G320*1.2</f>
        <v>9000</v>
      </c>
      <c r="I320" s="65">
        <v>1.3</v>
      </c>
      <c r="J320" s="238">
        <v>7000</v>
      </c>
      <c r="K320" s="231">
        <v>4800</v>
      </c>
      <c r="L320" s="232">
        <v>6000</v>
      </c>
      <c r="M320" s="231">
        <v>7200</v>
      </c>
      <c r="N320" s="65">
        <v>1.3</v>
      </c>
      <c r="O320" s="151">
        <f>F320*N320</f>
        <v>1352</v>
      </c>
      <c r="P320" s="151">
        <v>6000</v>
      </c>
      <c r="Q320" s="155">
        <f>P320*0.6</f>
        <v>3600</v>
      </c>
      <c r="R320" s="227">
        <f t="shared" si="53"/>
        <v>3600</v>
      </c>
      <c r="S320" s="45" t="s">
        <v>3341</v>
      </c>
      <c r="T320" s="174"/>
    </row>
    <row r="321" spans="1:20" s="7" customFormat="1" ht="41.25" customHeight="1" x14ac:dyDescent="0.25">
      <c r="A321" s="423"/>
      <c r="B321" s="425"/>
      <c r="C321" s="174" t="s">
        <v>261</v>
      </c>
      <c r="D321" s="174" t="s">
        <v>316</v>
      </c>
      <c r="E321" s="5"/>
      <c r="F321" s="45"/>
      <c r="G321" s="245"/>
      <c r="H321" s="227"/>
      <c r="I321" s="234"/>
      <c r="J321" s="238"/>
      <c r="K321" s="231"/>
      <c r="L321" s="232"/>
      <c r="M321" s="231"/>
      <c r="N321" s="234"/>
      <c r="O321" s="151"/>
      <c r="P321" s="151"/>
      <c r="Q321" s="155"/>
      <c r="R321" s="227"/>
      <c r="S321" s="45"/>
      <c r="T321" s="174"/>
    </row>
    <row r="322" spans="1:20" s="7" customFormat="1" x14ac:dyDescent="0.25">
      <c r="A322" s="423"/>
      <c r="B322" s="425"/>
      <c r="C322" s="174"/>
      <c r="D322" s="174" t="s">
        <v>37</v>
      </c>
      <c r="E322" s="5">
        <v>600</v>
      </c>
      <c r="F322" s="45">
        <f>E322*1.2</f>
        <v>720</v>
      </c>
      <c r="G322" s="245">
        <v>6000</v>
      </c>
      <c r="H322" s="227">
        <f>G322*1.2</f>
        <v>7200</v>
      </c>
      <c r="I322" s="239">
        <v>1.72</v>
      </c>
      <c r="J322" s="238">
        <v>6500</v>
      </c>
      <c r="K322" s="231">
        <v>4800</v>
      </c>
      <c r="L322" s="232">
        <v>6000</v>
      </c>
      <c r="M322" s="231">
        <v>7200</v>
      </c>
      <c r="N322" s="239">
        <v>1.72</v>
      </c>
      <c r="O322" s="151">
        <f>F322*N322</f>
        <v>1238.4000000000001</v>
      </c>
      <c r="P322" s="151">
        <v>6000</v>
      </c>
      <c r="Q322" s="155">
        <f>P322*0.6</f>
        <v>3600</v>
      </c>
      <c r="R322" s="227">
        <f t="shared" si="53"/>
        <v>3600</v>
      </c>
      <c r="S322" s="45" t="s">
        <v>3341</v>
      </c>
      <c r="T322" s="174"/>
    </row>
    <row r="323" spans="1:20" s="7" customFormat="1" x14ac:dyDescent="0.25">
      <c r="A323" s="423"/>
      <c r="B323" s="425"/>
      <c r="C323" s="174"/>
      <c r="D323" s="174" t="s">
        <v>38</v>
      </c>
      <c r="E323" s="5"/>
      <c r="F323" s="220">
        <v>600</v>
      </c>
      <c r="G323" s="245">
        <v>6000</v>
      </c>
      <c r="H323" s="227">
        <f>G323*1.2</f>
        <v>7200</v>
      </c>
      <c r="I323" s="239">
        <v>1.6</v>
      </c>
      <c r="J323" s="238">
        <v>6500</v>
      </c>
      <c r="K323" s="231">
        <v>4000</v>
      </c>
      <c r="L323" s="232">
        <v>5000</v>
      </c>
      <c r="M323" s="231">
        <v>6000</v>
      </c>
      <c r="N323" s="239">
        <v>1.6</v>
      </c>
      <c r="O323" s="151">
        <f>F323*N323</f>
        <v>960</v>
      </c>
      <c r="P323" s="151">
        <v>5000</v>
      </c>
      <c r="Q323" s="155">
        <f>P323*0.6</f>
        <v>3000</v>
      </c>
      <c r="R323" s="227">
        <f t="shared" si="53"/>
        <v>3000</v>
      </c>
      <c r="S323" s="45" t="s">
        <v>3341</v>
      </c>
      <c r="T323" s="174"/>
    </row>
    <row r="324" spans="1:20" s="7" customFormat="1" x14ac:dyDescent="0.25">
      <c r="A324" s="423"/>
      <c r="B324" s="425"/>
      <c r="C324" s="174" t="s">
        <v>316</v>
      </c>
      <c r="D324" s="174" t="s">
        <v>262</v>
      </c>
      <c r="E324" s="5"/>
      <c r="F324" s="45"/>
      <c r="G324" s="245"/>
      <c r="H324" s="227"/>
      <c r="I324" s="246"/>
      <c r="J324" s="238"/>
      <c r="K324" s="231"/>
      <c r="L324" s="232"/>
      <c r="M324" s="231"/>
      <c r="N324" s="246"/>
      <c r="O324" s="151"/>
      <c r="P324" s="151"/>
      <c r="Q324" s="155"/>
      <c r="R324" s="227"/>
      <c r="S324" s="45"/>
      <c r="T324" s="174"/>
    </row>
    <row r="325" spans="1:20" s="7" customFormat="1" x14ac:dyDescent="0.25">
      <c r="A325" s="423"/>
      <c r="B325" s="425"/>
      <c r="C325" s="174"/>
      <c r="D325" s="174" t="s">
        <v>37</v>
      </c>
      <c r="E325" s="5">
        <v>600</v>
      </c>
      <c r="F325" s="45">
        <f>E325*1.2</f>
        <v>720</v>
      </c>
      <c r="G325" s="245">
        <v>5000</v>
      </c>
      <c r="H325" s="227">
        <f>G325*1.2</f>
        <v>6000</v>
      </c>
      <c r="I325" s="239">
        <v>1.72</v>
      </c>
      <c r="J325" s="238">
        <v>5300</v>
      </c>
      <c r="K325" s="231">
        <v>3200</v>
      </c>
      <c r="L325" s="232">
        <v>4000</v>
      </c>
      <c r="M325" s="231">
        <v>4800</v>
      </c>
      <c r="N325" s="239">
        <v>1.72</v>
      </c>
      <c r="O325" s="151">
        <f>F325*N325</f>
        <v>1238.4000000000001</v>
      </c>
      <c r="P325" s="151">
        <v>4000</v>
      </c>
      <c r="Q325" s="155">
        <f>P325*0.6</f>
        <v>2400</v>
      </c>
      <c r="R325" s="227">
        <f t="shared" si="53"/>
        <v>2400</v>
      </c>
      <c r="S325" s="45" t="s">
        <v>3341</v>
      </c>
      <c r="T325" s="174"/>
    </row>
    <row r="326" spans="1:20" s="7" customFormat="1" x14ac:dyDescent="0.25">
      <c r="A326" s="328"/>
      <c r="B326" s="426"/>
      <c r="C326" s="174"/>
      <c r="D326" s="174" t="s">
        <v>38</v>
      </c>
      <c r="E326" s="5"/>
      <c r="F326" s="220">
        <v>600</v>
      </c>
      <c r="G326" s="245">
        <v>5000</v>
      </c>
      <c r="H326" s="227">
        <f>G326*1.2</f>
        <v>6000</v>
      </c>
      <c r="I326" s="239">
        <v>1.6</v>
      </c>
      <c r="J326" s="238">
        <v>5300</v>
      </c>
      <c r="K326" s="231">
        <v>2800</v>
      </c>
      <c r="L326" s="232">
        <v>3500</v>
      </c>
      <c r="M326" s="231">
        <v>4200</v>
      </c>
      <c r="N326" s="239">
        <v>1.6</v>
      </c>
      <c r="O326" s="151">
        <f>F326*N326</f>
        <v>960</v>
      </c>
      <c r="P326" s="151">
        <v>3500</v>
      </c>
      <c r="Q326" s="155">
        <f>P326*0.6</f>
        <v>2100</v>
      </c>
      <c r="R326" s="227">
        <f t="shared" si="53"/>
        <v>2100</v>
      </c>
      <c r="S326" s="45" t="s">
        <v>3341</v>
      </c>
      <c r="T326" s="174"/>
    </row>
    <row r="327" spans="1:20" s="7" customFormat="1" ht="37.5" x14ac:dyDescent="0.25">
      <c r="A327" s="327">
        <v>7</v>
      </c>
      <c r="B327" s="327" t="s">
        <v>206</v>
      </c>
      <c r="C327" s="174" t="s">
        <v>17</v>
      </c>
      <c r="D327" s="174" t="s">
        <v>2738</v>
      </c>
      <c r="E327" s="1"/>
      <c r="F327" s="45"/>
      <c r="G327" s="245"/>
      <c r="H327" s="227"/>
      <c r="I327" s="234"/>
      <c r="J327" s="238"/>
      <c r="K327" s="231"/>
      <c r="L327" s="232"/>
      <c r="M327" s="231"/>
      <c r="N327" s="234"/>
      <c r="O327" s="151"/>
      <c r="P327" s="151"/>
      <c r="Q327" s="155"/>
      <c r="R327" s="227"/>
      <c r="S327" s="45"/>
      <c r="T327" s="174"/>
    </row>
    <row r="328" spans="1:20" s="7" customFormat="1" ht="18.75" customHeight="1" x14ac:dyDescent="0.25">
      <c r="A328" s="423"/>
      <c r="B328" s="423"/>
      <c r="C328" s="174"/>
      <c r="D328" s="174" t="s">
        <v>37</v>
      </c>
      <c r="E328" s="1">
        <v>2200</v>
      </c>
      <c r="F328" s="45">
        <f>E328*1.2</f>
        <v>2640</v>
      </c>
      <c r="G328" s="245">
        <v>9000</v>
      </c>
      <c r="H328" s="227">
        <f>G328*1.2</f>
        <v>10800</v>
      </c>
      <c r="I328" s="65">
        <v>1.3</v>
      </c>
      <c r="J328" s="238">
        <v>9000</v>
      </c>
      <c r="K328" s="231">
        <v>6400</v>
      </c>
      <c r="L328" s="232">
        <v>8000</v>
      </c>
      <c r="M328" s="231">
        <v>9600</v>
      </c>
      <c r="N328" s="65">
        <v>1.3</v>
      </c>
      <c r="O328" s="151">
        <f>F328*N328</f>
        <v>3432</v>
      </c>
      <c r="P328" s="151">
        <v>8000</v>
      </c>
      <c r="Q328" s="155">
        <f>P328*0.6</f>
        <v>4800</v>
      </c>
      <c r="R328" s="227">
        <f t="shared" si="53"/>
        <v>4800</v>
      </c>
      <c r="S328" s="45" t="s">
        <v>3341</v>
      </c>
      <c r="T328" s="174"/>
    </row>
    <row r="329" spans="1:20" s="7" customFormat="1" x14ac:dyDescent="0.25">
      <c r="A329" s="328"/>
      <c r="B329" s="328"/>
      <c r="C329" s="174"/>
      <c r="D329" s="174" t="s">
        <v>38</v>
      </c>
      <c r="E329" s="1"/>
      <c r="F329" s="45">
        <v>2200</v>
      </c>
      <c r="G329" s="245">
        <v>9000</v>
      </c>
      <c r="H329" s="227">
        <f>G329*1.2</f>
        <v>10800</v>
      </c>
      <c r="I329" s="65">
        <v>1.3</v>
      </c>
      <c r="J329" s="238">
        <v>9000</v>
      </c>
      <c r="K329" s="231">
        <v>5600</v>
      </c>
      <c r="L329" s="232">
        <v>7000</v>
      </c>
      <c r="M329" s="231">
        <v>8400</v>
      </c>
      <c r="N329" s="65">
        <v>1.3</v>
      </c>
      <c r="O329" s="151">
        <f>F329*N329</f>
        <v>2860</v>
      </c>
      <c r="P329" s="151">
        <v>7000</v>
      </c>
      <c r="Q329" s="155">
        <f>P329*0.6</f>
        <v>4200</v>
      </c>
      <c r="R329" s="227">
        <f t="shared" si="53"/>
        <v>4200</v>
      </c>
      <c r="S329" s="45" t="s">
        <v>3341</v>
      </c>
      <c r="T329" s="174"/>
    </row>
    <row r="330" spans="1:20" s="7" customFormat="1" ht="39.75" customHeight="1" x14ac:dyDescent="0.25">
      <c r="A330" s="412">
        <v>8</v>
      </c>
      <c r="B330" s="428" t="s">
        <v>153</v>
      </c>
      <c r="C330" s="174" t="s">
        <v>152</v>
      </c>
      <c r="D330" s="174" t="s">
        <v>154</v>
      </c>
      <c r="E330" s="5">
        <v>975</v>
      </c>
      <c r="F330" s="45">
        <f>E330*1.2</f>
        <v>1170</v>
      </c>
      <c r="G330" s="245">
        <v>3500</v>
      </c>
      <c r="H330" s="227"/>
      <c r="I330" s="234">
        <v>1.2</v>
      </c>
      <c r="J330" s="238">
        <v>3500</v>
      </c>
      <c r="K330" s="231"/>
      <c r="L330" s="232"/>
      <c r="M330" s="231"/>
      <c r="N330" s="234">
        <v>1.2</v>
      </c>
      <c r="O330" s="151">
        <f>F330*N330</f>
        <v>1404</v>
      </c>
      <c r="P330" s="151">
        <f>P331-F331+F330</f>
        <v>4546</v>
      </c>
      <c r="Q330" s="155">
        <f>P330*0.6</f>
        <v>2727.6</v>
      </c>
      <c r="R330" s="227">
        <f t="shared" si="53"/>
        <v>2727.6</v>
      </c>
      <c r="S330" s="45" t="s">
        <v>3341</v>
      </c>
      <c r="T330" s="174"/>
    </row>
    <row r="331" spans="1:20" s="7" customFormat="1" x14ac:dyDescent="0.25">
      <c r="A331" s="412"/>
      <c r="B331" s="428"/>
      <c r="C331" s="174" t="s">
        <v>154</v>
      </c>
      <c r="D331" s="174" t="s">
        <v>312</v>
      </c>
      <c r="E331" s="5">
        <v>520</v>
      </c>
      <c r="F331" s="45">
        <f>E331*1.2</f>
        <v>624</v>
      </c>
      <c r="G331" s="245">
        <v>3800</v>
      </c>
      <c r="H331" s="227">
        <f>G331*1.2</f>
        <v>4560</v>
      </c>
      <c r="I331" s="65">
        <v>1.3</v>
      </c>
      <c r="J331" s="238">
        <v>3800</v>
      </c>
      <c r="K331" s="231">
        <v>3200</v>
      </c>
      <c r="L331" s="232">
        <v>4000</v>
      </c>
      <c r="M331" s="231">
        <v>4800</v>
      </c>
      <c r="N331" s="65">
        <v>1.3</v>
      </c>
      <c r="O331" s="151">
        <f>F331*N331</f>
        <v>811.2</v>
      </c>
      <c r="P331" s="151">
        <v>4000</v>
      </c>
      <c r="Q331" s="155">
        <f>P331*0.6</f>
        <v>2400</v>
      </c>
      <c r="R331" s="227">
        <f t="shared" si="53"/>
        <v>2400</v>
      </c>
      <c r="S331" s="45" t="s">
        <v>3341</v>
      </c>
      <c r="T331" s="174"/>
    </row>
    <row r="332" spans="1:20" s="7" customFormat="1" ht="18" customHeight="1" x14ac:dyDescent="0.25">
      <c r="A332" s="412">
        <v>9</v>
      </c>
      <c r="B332" s="428" t="s">
        <v>155</v>
      </c>
      <c r="C332" s="174" t="s">
        <v>328</v>
      </c>
      <c r="D332" s="174" t="s">
        <v>79</v>
      </c>
      <c r="E332" s="1"/>
      <c r="F332" s="45"/>
      <c r="G332" s="245"/>
      <c r="H332" s="227"/>
      <c r="I332" s="234"/>
      <c r="J332" s="238"/>
      <c r="K332" s="231"/>
      <c r="L332" s="232"/>
      <c r="M332" s="231"/>
      <c r="N332" s="234"/>
      <c r="O332" s="151"/>
      <c r="P332" s="151"/>
      <c r="Q332" s="155"/>
      <c r="R332" s="227"/>
      <c r="S332" s="45"/>
      <c r="T332" s="174"/>
    </row>
    <row r="333" spans="1:20" s="7" customFormat="1" x14ac:dyDescent="0.25">
      <c r="A333" s="412"/>
      <c r="B333" s="428"/>
      <c r="C333" s="174"/>
      <c r="D333" s="174" t="s">
        <v>37</v>
      </c>
      <c r="E333" s="1">
        <v>1950</v>
      </c>
      <c r="F333" s="45">
        <f>E333*1.5</f>
        <v>2925</v>
      </c>
      <c r="G333" s="245">
        <v>9000</v>
      </c>
      <c r="H333" s="227"/>
      <c r="I333" s="65">
        <v>1.2</v>
      </c>
      <c r="J333" s="238">
        <v>9000</v>
      </c>
      <c r="K333" s="231"/>
      <c r="L333" s="232"/>
      <c r="M333" s="231"/>
      <c r="N333" s="65">
        <v>1.2</v>
      </c>
      <c r="O333" s="151">
        <f>F333*N333</f>
        <v>3510</v>
      </c>
      <c r="P333" s="151">
        <f>P334-F334+F333</f>
        <v>9500</v>
      </c>
      <c r="Q333" s="155">
        <f>P333*0.6</f>
        <v>5700</v>
      </c>
      <c r="R333" s="227">
        <f t="shared" si="53"/>
        <v>5700</v>
      </c>
      <c r="S333" s="45" t="s">
        <v>3341</v>
      </c>
      <c r="T333" s="174"/>
    </row>
    <row r="334" spans="1:20" s="7" customFormat="1" x14ac:dyDescent="0.25">
      <c r="A334" s="412"/>
      <c r="B334" s="428"/>
      <c r="C334" s="174"/>
      <c r="D334" s="174" t="s">
        <v>38</v>
      </c>
      <c r="E334" s="1"/>
      <c r="F334" s="103">
        <v>2425</v>
      </c>
      <c r="G334" s="245">
        <v>9000</v>
      </c>
      <c r="H334" s="227">
        <f>G334*1.2</f>
        <v>10800</v>
      </c>
      <c r="I334" s="65">
        <v>1.45</v>
      </c>
      <c r="J334" s="238">
        <v>9000</v>
      </c>
      <c r="K334" s="231">
        <v>7200</v>
      </c>
      <c r="L334" s="232">
        <v>9000</v>
      </c>
      <c r="M334" s="231">
        <v>10800</v>
      </c>
      <c r="N334" s="65">
        <v>1.45</v>
      </c>
      <c r="O334" s="151">
        <f>F334*N334</f>
        <v>3516.25</v>
      </c>
      <c r="P334" s="151">
        <v>9000</v>
      </c>
      <c r="Q334" s="155">
        <f>P334*0.6</f>
        <v>5400</v>
      </c>
      <c r="R334" s="227">
        <f t="shared" si="53"/>
        <v>5400</v>
      </c>
      <c r="S334" s="45" t="s">
        <v>3341</v>
      </c>
      <c r="T334" s="174"/>
    </row>
    <row r="335" spans="1:20" s="7" customFormat="1" x14ac:dyDescent="0.25">
      <c r="A335" s="412"/>
      <c r="B335" s="428"/>
      <c r="C335" s="174" t="s">
        <v>79</v>
      </c>
      <c r="D335" s="174" t="s">
        <v>156</v>
      </c>
      <c r="E335" s="1"/>
      <c r="F335" s="45"/>
      <c r="G335" s="245"/>
      <c r="H335" s="227"/>
      <c r="I335" s="234"/>
      <c r="J335" s="238"/>
      <c r="K335" s="231"/>
      <c r="L335" s="232"/>
      <c r="M335" s="231"/>
      <c r="N335" s="234"/>
      <c r="O335" s="151"/>
      <c r="P335" s="151"/>
      <c r="Q335" s="155"/>
      <c r="R335" s="227">
        <f t="shared" si="53"/>
        <v>0</v>
      </c>
      <c r="S335" s="45"/>
      <c r="T335" s="174"/>
    </row>
    <row r="336" spans="1:20" s="7" customFormat="1" x14ac:dyDescent="0.25">
      <c r="A336" s="412"/>
      <c r="B336" s="428"/>
      <c r="C336" s="174"/>
      <c r="D336" s="174" t="s">
        <v>37</v>
      </c>
      <c r="E336" s="1">
        <v>1950</v>
      </c>
      <c r="F336" s="45">
        <f>E336*1.3</f>
        <v>2535</v>
      </c>
      <c r="G336" s="45">
        <f t="shared" ref="G336" si="54">F336*1.3</f>
        <v>3295.5</v>
      </c>
      <c r="H336" s="45"/>
      <c r="I336" s="65">
        <v>1.2</v>
      </c>
      <c r="J336" s="238">
        <v>4500</v>
      </c>
      <c r="K336" s="231"/>
      <c r="L336" s="232"/>
      <c r="M336" s="231"/>
      <c r="N336" s="65">
        <v>1.2</v>
      </c>
      <c r="O336" s="151">
        <f>F336*N336</f>
        <v>3042</v>
      </c>
      <c r="P336" s="151">
        <f>P334-F334+F336</f>
        <v>9110</v>
      </c>
      <c r="Q336" s="155">
        <f>P336*0.6</f>
        <v>5466</v>
      </c>
      <c r="R336" s="227">
        <f t="shared" si="53"/>
        <v>5466</v>
      </c>
      <c r="S336" s="45" t="s">
        <v>3341</v>
      </c>
      <c r="T336" s="174"/>
    </row>
    <row r="337" spans="1:20" s="7" customFormat="1" x14ac:dyDescent="0.25">
      <c r="A337" s="412"/>
      <c r="B337" s="428"/>
      <c r="C337" s="174"/>
      <c r="D337" s="174" t="s">
        <v>38</v>
      </c>
      <c r="E337" s="1"/>
      <c r="F337" s="103">
        <v>2035</v>
      </c>
      <c r="G337" s="245"/>
      <c r="H337" s="103"/>
      <c r="I337" s="65">
        <v>1.2</v>
      </c>
      <c r="J337" s="238">
        <v>2100</v>
      </c>
      <c r="K337" s="231"/>
      <c r="L337" s="232"/>
      <c r="M337" s="231"/>
      <c r="N337" s="65">
        <v>1.2</v>
      </c>
      <c r="O337" s="151">
        <f>F337*N337</f>
        <v>2442</v>
      </c>
      <c r="P337" s="151">
        <f>P334-F334+F337</f>
        <v>8610</v>
      </c>
      <c r="Q337" s="155">
        <f>P337*0.6</f>
        <v>5166</v>
      </c>
      <c r="R337" s="227">
        <f t="shared" si="53"/>
        <v>5166</v>
      </c>
      <c r="S337" s="45" t="s">
        <v>3341</v>
      </c>
      <c r="T337" s="174"/>
    </row>
    <row r="338" spans="1:20" s="7" customFormat="1" x14ac:dyDescent="0.25">
      <c r="A338" s="412"/>
      <c r="B338" s="428"/>
      <c r="C338" s="174" t="s">
        <v>156</v>
      </c>
      <c r="D338" s="174" t="s">
        <v>157</v>
      </c>
      <c r="E338" s="1"/>
      <c r="F338" s="45"/>
      <c r="G338" s="245"/>
      <c r="H338" s="227"/>
      <c r="I338" s="65"/>
      <c r="J338" s="238"/>
      <c r="K338" s="231"/>
      <c r="L338" s="232"/>
      <c r="M338" s="231"/>
      <c r="N338" s="65"/>
      <c r="O338" s="151"/>
      <c r="P338" s="151"/>
      <c r="Q338" s="155"/>
      <c r="R338" s="227"/>
      <c r="S338" s="45"/>
      <c r="T338" s="174"/>
    </row>
    <row r="339" spans="1:20" s="7" customFormat="1" x14ac:dyDescent="0.25">
      <c r="A339" s="412"/>
      <c r="B339" s="428"/>
      <c r="C339" s="174"/>
      <c r="D339" s="174" t="s">
        <v>37</v>
      </c>
      <c r="E339" s="1">
        <v>1400</v>
      </c>
      <c r="F339" s="45">
        <f>E339*1.2</f>
        <v>1680</v>
      </c>
      <c r="G339" s="245">
        <v>3750</v>
      </c>
      <c r="H339" s="227"/>
      <c r="I339" s="65">
        <v>1.2</v>
      </c>
      <c r="J339" s="238">
        <v>3750</v>
      </c>
      <c r="K339" s="231"/>
      <c r="L339" s="232"/>
      <c r="M339" s="231"/>
      <c r="N339" s="65">
        <v>1.2</v>
      </c>
      <c r="O339" s="151">
        <f>F339*N339</f>
        <v>2016</v>
      </c>
      <c r="P339" s="151">
        <f>P334-F334+F339</f>
        <v>8255</v>
      </c>
      <c r="Q339" s="155">
        <f>P339*0.6</f>
        <v>4953</v>
      </c>
      <c r="R339" s="227">
        <f t="shared" si="53"/>
        <v>4953</v>
      </c>
      <c r="S339" s="45" t="s">
        <v>3341</v>
      </c>
      <c r="T339" s="174"/>
    </row>
    <row r="340" spans="1:20" s="7" customFormat="1" x14ac:dyDescent="0.25">
      <c r="A340" s="412"/>
      <c r="B340" s="428"/>
      <c r="C340" s="174"/>
      <c r="D340" s="174" t="s">
        <v>38</v>
      </c>
      <c r="E340" s="1"/>
      <c r="F340" s="103">
        <v>1400</v>
      </c>
      <c r="G340" s="245">
        <v>3750</v>
      </c>
      <c r="H340" s="227"/>
      <c r="I340" s="65">
        <v>1.2</v>
      </c>
      <c r="J340" s="238">
        <v>3750</v>
      </c>
      <c r="K340" s="231"/>
      <c r="L340" s="232"/>
      <c r="M340" s="231"/>
      <c r="N340" s="65">
        <v>1.2</v>
      </c>
      <c r="O340" s="151">
        <f>F340*N340</f>
        <v>1680</v>
      </c>
      <c r="P340" s="151">
        <f>P334-F334+F340</f>
        <v>7975</v>
      </c>
      <c r="Q340" s="155">
        <f>P340*0.6</f>
        <v>4785</v>
      </c>
      <c r="R340" s="227">
        <f t="shared" si="53"/>
        <v>4785</v>
      </c>
      <c r="S340" s="45" t="s">
        <v>3341</v>
      </c>
      <c r="T340" s="174"/>
    </row>
    <row r="341" spans="1:20" s="7" customFormat="1" ht="60.75" customHeight="1" x14ac:dyDescent="0.25">
      <c r="A341" s="171">
        <v>10</v>
      </c>
      <c r="B341" s="174" t="s">
        <v>335</v>
      </c>
      <c r="C341" s="174" t="s">
        <v>17</v>
      </c>
      <c r="D341" s="174" t="s">
        <v>158</v>
      </c>
      <c r="E341" s="1">
        <v>2080</v>
      </c>
      <c r="F341" s="45">
        <f>E341*1.2</f>
        <v>2496</v>
      </c>
      <c r="G341" s="245">
        <v>8500</v>
      </c>
      <c r="H341" s="227"/>
      <c r="I341" s="65">
        <v>1.2</v>
      </c>
      <c r="J341" s="238">
        <v>8500</v>
      </c>
      <c r="K341" s="231"/>
      <c r="L341" s="232"/>
      <c r="M341" s="231"/>
      <c r="N341" s="65">
        <v>1.2</v>
      </c>
      <c r="O341" s="151">
        <f>F341*N341</f>
        <v>2995.2</v>
      </c>
      <c r="P341" s="151">
        <v>2995.2</v>
      </c>
      <c r="Q341" s="155">
        <f>Q336</f>
        <v>5466</v>
      </c>
      <c r="R341" s="227">
        <f t="shared" si="53"/>
        <v>5466</v>
      </c>
      <c r="S341" s="45" t="s">
        <v>3341</v>
      </c>
      <c r="T341" s="174"/>
    </row>
    <row r="342" spans="1:20" s="57" customFormat="1" ht="43.5" customHeight="1" x14ac:dyDescent="0.25">
      <c r="A342" s="412">
        <v>11</v>
      </c>
      <c r="B342" s="428" t="s">
        <v>2702</v>
      </c>
      <c r="C342" s="174" t="s">
        <v>313</v>
      </c>
      <c r="D342" s="174" t="s">
        <v>327</v>
      </c>
      <c r="E342" s="1"/>
      <c r="F342" s="45"/>
      <c r="G342" s="245"/>
      <c r="H342" s="227"/>
      <c r="I342" s="65"/>
      <c r="J342" s="238"/>
      <c r="K342" s="231"/>
      <c r="L342" s="232"/>
      <c r="M342" s="231"/>
      <c r="N342" s="65"/>
      <c r="O342" s="151"/>
      <c r="P342" s="151"/>
      <c r="Q342" s="155"/>
      <c r="R342" s="227"/>
      <c r="S342" s="45"/>
      <c r="T342" s="174"/>
    </row>
    <row r="343" spans="1:20" s="57" customFormat="1" x14ac:dyDescent="0.25">
      <c r="A343" s="412"/>
      <c r="B343" s="428"/>
      <c r="C343" s="174"/>
      <c r="D343" s="174" t="s">
        <v>37</v>
      </c>
      <c r="E343" s="1">
        <v>2080</v>
      </c>
      <c r="F343" s="45">
        <f>E343*1.2</f>
        <v>2496</v>
      </c>
      <c r="G343" s="245">
        <v>7000</v>
      </c>
      <c r="H343" s="227"/>
      <c r="I343" s="65">
        <v>1.2</v>
      </c>
      <c r="J343" s="238">
        <v>7000</v>
      </c>
      <c r="K343" s="231"/>
      <c r="L343" s="232"/>
      <c r="M343" s="231"/>
      <c r="N343" s="65">
        <v>1.2</v>
      </c>
      <c r="O343" s="151">
        <f>F343*N343</f>
        <v>2995.2</v>
      </c>
      <c r="P343" s="151">
        <v>2995.2</v>
      </c>
      <c r="Q343" s="155">
        <f>O343</f>
        <v>2995.2</v>
      </c>
      <c r="R343" s="227">
        <f>Q343</f>
        <v>2995.2</v>
      </c>
      <c r="S343" s="45" t="s">
        <v>3341</v>
      </c>
      <c r="T343" s="174"/>
    </row>
    <row r="344" spans="1:20" s="57" customFormat="1" x14ac:dyDescent="0.25">
      <c r="A344" s="412"/>
      <c r="B344" s="428"/>
      <c r="C344" s="174"/>
      <c r="D344" s="174" t="s">
        <v>38</v>
      </c>
      <c r="E344" s="1"/>
      <c r="F344" s="103">
        <v>2080</v>
      </c>
      <c r="G344" s="245">
        <v>7000</v>
      </c>
      <c r="H344" s="227"/>
      <c r="I344" s="65">
        <v>1.2</v>
      </c>
      <c r="J344" s="238">
        <v>7000</v>
      </c>
      <c r="K344" s="231"/>
      <c r="L344" s="232"/>
      <c r="M344" s="231"/>
      <c r="N344" s="65">
        <v>1.2</v>
      </c>
      <c r="O344" s="151">
        <f>F344*N344</f>
        <v>2496</v>
      </c>
      <c r="P344" s="151">
        <v>2496</v>
      </c>
      <c r="Q344" s="155">
        <f>O344</f>
        <v>2496</v>
      </c>
      <c r="R344" s="227">
        <f t="shared" ref="R344:R348" si="55">Q344</f>
        <v>2496</v>
      </c>
      <c r="S344" s="45" t="s">
        <v>3341</v>
      </c>
      <c r="T344" s="174"/>
    </row>
    <row r="345" spans="1:20" s="7" customFormat="1" ht="40.5" customHeight="1" x14ac:dyDescent="0.25">
      <c r="A345" s="171">
        <v>12</v>
      </c>
      <c r="B345" s="174" t="s">
        <v>2703</v>
      </c>
      <c r="C345" s="174" t="s">
        <v>2702</v>
      </c>
      <c r="D345" s="174" t="s">
        <v>159</v>
      </c>
      <c r="E345" s="1">
        <v>1820</v>
      </c>
      <c r="F345" s="45">
        <f>E345*1.2</f>
        <v>2184</v>
      </c>
      <c r="G345" s="245">
        <v>6000</v>
      </c>
      <c r="H345" s="227"/>
      <c r="I345" s="65">
        <v>1.2</v>
      </c>
      <c r="J345" s="238">
        <v>6500</v>
      </c>
      <c r="K345" s="231"/>
      <c r="L345" s="232"/>
      <c r="M345" s="231"/>
      <c r="N345" s="65">
        <v>1.2</v>
      </c>
      <c r="O345" s="151">
        <f>F345*N345</f>
        <v>2620.7999999999997</v>
      </c>
      <c r="P345" s="151">
        <v>2620.7999999999997</v>
      </c>
      <c r="Q345" s="155">
        <f>O345</f>
        <v>2620.7999999999997</v>
      </c>
      <c r="R345" s="227">
        <f t="shared" si="55"/>
        <v>2620.7999999999997</v>
      </c>
      <c r="S345" s="45" t="s">
        <v>3341</v>
      </c>
      <c r="T345" s="174"/>
    </row>
    <row r="346" spans="1:20" s="7" customFormat="1" x14ac:dyDescent="0.25">
      <c r="A346" s="171">
        <v>13</v>
      </c>
      <c r="B346" s="174" t="s">
        <v>26</v>
      </c>
      <c r="C346" s="174" t="s">
        <v>160</v>
      </c>
      <c r="D346" s="174" t="s">
        <v>263</v>
      </c>
      <c r="E346" s="1">
        <v>2080</v>
      </c>
      <c r="F346" s="45">
        <f>E346*1.2</f>
        <v>2496</v>
      </c>
      <c r="G346" s="245">
        <v>6000</v>
      </c>
      <c r="H346" s="227"/>
      <c r="I346" s="65">
        <v>1.2</v>
      </c>
      <c r="J346" s="238">
        <v>7000</v>
      </c>
      <c r="K346" s="231"/>
      <c r="L346" s="232"/>
      <c r="M346" s="231"/>
      <c r="N346" s="65">
        <v>1.2</v>
      </c>
      <c r="O346" s="151">
        <f>F346*N346</f>
        <v>2995.2</v>
      </c>
      <c r="P346" s="151">
        <v>2995.2</v>
      </c>
      <c r="Q346" s="155">
        <f>O346</f>
        <v>2995.2</v>
      </c>
      <c r="R346" s="227">
        <f t="shared" si="55"/>
        <v>2995.2</v>
      </c>
      <c r="S346" s="45" t="s">
        <v>3341</v>
      </c>
      <c r="T346" s="174"/>
    </row>
    <row r="347" spans="1:20" s="7" customFormat="1" x14ac:dyDescent="0.25">
      <c r="A347" s="412">
        <v>14</v>
      </c>
      <c r="B347" s="428" t="s">
        <v>161</v>
      </c>
      <c r="C347" s="174" t="s">
        <v>155</v>
      </c>
      <c r="D347" s="174" t="s">
        <v>264</v>
      </c>
      <c r="E347" s="1"/>
      <c r="F347" s="45"/>
      <c r="G347" s="245"/>
      <c r="H347" s="227"/>
      <c r="I347" s="65"/>
      <c r="J347" s="238"/>
      <c r="K347" s="231"/>
      <c r="L347" s="232"/>
      <c r="M347" s="231"/>
      <c r="N347" s="65"/>
      <c r="O347" s="151"/>
      <c r="P347" s="151"/>
      <c r="Q347" s="155"/>
      <c r="R347" s="227"/>
      <c r="S347" s="45"/>
      <c r="T347" s="174"/>
    </row>
    <row r="348" spans="1:20" s="7" customFormat="1" x14ac:dyDescent="0.25">
      <c r="A348" s="412"/>
      <c r="B348" s="428"/>
      <c r="C348" s="174"/>
      <c r="D348" s="174" t="s">
        <v>37</v>
      </c>
      <c r="E348" s="1">
        <v>1100</v>
      </c>
      <c r="F348" s="45">
        <f>E348*1.2</f>
        <v>1320</v>
      </c>
      <c r="G348" s="245">
        <v>5000</v>
      </c>
      <c r="H348" s="227"/>
      <c r="I348" s="65">
        <v>1.2</v>
      </c>
      <c r="J348" s="238">
        <v>5000</v>
      </c>
      <c r="K348" s="231"/>
      <c r="L348" s="232"/>
      <c r="M348" s="231"/>
      <c r="N348" s="65">
        <v>1.2</v>
      </c>
      <c r="O348" s="151">
        <f>F348*N348</f>
        <v>1584</v>
      </c>
      <c r="P348" s="151">
        <v>1584</v>
      </c>
      <c r="Q348" s="155">
        <f>O348</f>
        <v>1584</v>
      </c>
      <c r="R348" s="227">
        <f t="shared" si="55"/>
        <v>1584</v>
      </c>
      <c r="S348" s="45" t="s">
        <v>3341</v>
      </c>
      <c r="T348" s="174"/>
    </row>
    <row r="349" spans="1:20" s="7" customFormat="1" x14ac:dyDescent="0.25">
      <c r="A349" s="412"/>
      <c r="B349" s="428"/>
      <c r="C349" s="174"/>
      <c r="D349" s="174" t="s">
        <v>38</v>
      </c>
      <c r="E349" s="1"/>
      <c r="F349" s="45">
        <v>1100</v>
      </c>
      <c r="G349" s="245">
        <v>5000</v>
      </c>
      <c r="H349" s="227"/>
      <c r="I349" s="65">
        <v>1.2</v>
      </c>
      <c r="J349" s="238">
        <v>5000</v>
      </c>
      <c r="K349" s="231"/>
      <c r="L349" s="232"/>
      <c r="M349" s="231"/>
      <c r="N349" s="65">
        <v>1.2</v>
      </c>
      <c r="O349" s="151">
        <f>F349*N349</f>
        <v>1320</v>
      </c>
      <c r="P349" s="151">
        <v>1320</v>
      </c>
      <c r="Q349" s="155">
        <f>O349</f>
        <v>1320</v>
      </c>
      <c r="R349" s="227">
        <f>Q349</f>
        <v>1320</v>
      </c>
      <c r="S349" s="45" t="s">
        <v>3341</v>
      </c>
      <c r="T349" s="174"/>
    </row>
    <row r="350" spans="1:20" s="7" customFormat="1" ht="33.75" customHeight="1" x14ac:dyDescent="0.25">
      <c r="A350" s="171">
        <v>15</v>
      </c>
      <c r="B350" s="174" t="s">
        <v>162</v>
      </c>
      <c r="C350" s="174" t="s">
        <v>79</v>
      </c>
      <c r="D350" s="174" t="s">
        <v>98</v>
      </c>
      <c r="E350" s="1">
        <v>1560</v>
      </c>
      <c r="F350" s="45">
        <f>E350*1.2</f>
        <v>1872</v>
      </c>
      <c r="G350" s="245">
        <v>4000</v>
      </c>
      <c r="H350" s="227"/>
      <c r="I350" s="65">
        <v>1.2</v>
      </c>
      <c r="J350" s="238">
        <v>4000</v>
      </c>
      <c r="K350" s="231"/>
      <c r="L350" s="232"/>
      <c r="M350" s="231"/>
      <c r="N350" s="65">
        <v>1.2</v>
      </c>
      <c r="O350" s="151">
        <f>F350*N350</f>
        <v>2246.4</v>
      </c>
      <c r="P350" s="151">
        <v>2246.4</v>
      </c>
      <c r="Q350" s="155">
        <f>O350</f>
        <v>2246.4</v>
      </c>
      <c r="R350" s="227">
        <f t="shared" ref="R350:R375" si="56">Q350</f>
        <v>2246.4</v>
      </c>
      <c r="S350" s="45" t="s">
        <v>3341</v>
      </c>
      <c r="T350" s="174"/>
    </row>
    <row r="351" spans="1:20" s="7" customFormat="1" ht="43.5" customHeight="1" x14ac:dyDescent="0.25">
      <c r="A351" s="171">
        <v>16</v>
      </c>
      <c r="B351" s="174" t="s">
        <v>2728</v>
      </c>
      <c r="C351" s="174" t="s">
        <v>2731</v>
      </c>
      <c r="D351" s="174" t="s">
        <v>2729</v>
      </c>
      <c r="E351" s="1">
        <v>1560</v>
      </c>
      <c r="F351" s="45">
        <f>E351*1.2</f>
        <v>1872</v>
      </c>
      <c r="G351" s="245">
        <v>3000</v>
      </c>
      <c r="H351" s="227"/>
      <c r="I351" s="65">
        <v>1.2</v>
      </c>
      <c r="J351" s="238">
        <v>3500</v>
      </c>
      <c r="K351" s="231"/>
      <c r="L351" s="232"/>
      <c r="M351" s="231"/>
      <c r="N351" s="65">
        <v>1.2</v>
      </c>
      <c r="O351" s="151">
        <f>F351*N351</f>
        <v>2246.4</v>
      </c>
      <c r="P351" s="151">
        <v>2246.4</v>
      </c>
      <c r="Q351" s="155">
        <f>O351</f>
        <v>2246.4</v>
      </c>
      <c r="R351" s="227">
        <f t="shared" si="56"/>
        <v>2246.4</v>
      </c>
      <c r="S351" s="45" t="s">
        <v>3341</v>
      </c>
      <c r="T351" s="174"/>
    </row>
    <row r="352" spans="1:20" s="7" customFormat="1" ht="25.5" customHeight="1" x14ac:dyDescent="0.25">
      <c r="A352" s="412">
        <v>17</v>
      </c>
      <c r="B352" s="428" t="s">
        <v>265</v>
      </c>
      <c r="C352" s="174" t="s">
        <v>99</v>
      </c>
      <c r="D352" s="174" t="s">
        <v>2730</v>
      </c>
      <c r="E352" s="1"/>
      <c r="F352" s="45"/>
      <c r="G352" s="245"/>
      <c r="H352" s="227"/>
      <c r="I352" s="65"/>
      <c r="J352" s="238"/>
      <c r="K352" s="231"/>
      <c r="L352" s="232"/>
      <c r="M352" s="231"/>
      <c r="N352" s="65"/>
      <c r="O352" s="151"/>
      <c r="P352" s="151"/>
      <c r="Q352" s="155"/>
      <c r="R352" s="227"/>
      <c r="S352" s="45"/>
      <c r="T352" s="174"/>
    </row>
    <row r="353" spans="1:20" s="7" customFormat="1" x14ac:dyDescent="0.25">
      <c r="A353" s="412"/>
      <c r="B353" s="428"/>
      <c r="C353" s="174"/>
      <c r="D353" s="174" t="s">
        <v>37</v>
      </c>
      <c r="E353" s="1">
        <v>1430</v>
      </c>
      <c r="F353" s="45">
        <f>E353*1.2</f>
        <v>1716</v>
      </c>
      <c r="G353" s="245">
        <v>4000</v>
      </c>
      <c r="H353" s="227"/>
      <c r="I353" s="65">
        <v>1.2</v>
      </c>
      <c r="J353" s="238">
        <v>3400</v>
      </c>
      <c r="K353" s="231"/>
      <c r="L353" s="232"/>
      <c r="M353" s="231"/>
      <c r="N353" s="65">
        <v>1.2</v>
      </c>
      <c r="O353" s="151">
        <f t="shared" ref="O353:O377" si="57">F353*N353</f>
        <v>2059.1999999999998</v>
      </c>
      <c r="P353" s="151">
        <v>2059.1999999999998</v>
      </c>
      <c r="Q353" s="155">
        <f t="shared" ref="Q353:Q377" si="58">O353</f>
        <v>2059.1999999999998</v>
      </c>
      <c r="R353" s="227">
        <f t="shared" si="56"/>
        <v>2059.1999999999998</v>
      </c>
      <c r="S353" s="45" t="s">
        <v>3341</v>
      </c>
      <c r="T353" s="174"/>
    </row>
    <row r="354" spans="1:20" s="7" customFormat="1" x14ac:dyDescent="0.25">
      <c r="A354" s="412"/>
      <c r="B354" s="428"/>
      <c r="C354" s="174"/>
      <c r="D354" s="174" t="s">
        <v>38</v>
      </c>
      <c r="E354" s="1"/>
      <c r="F354" s="45">
        <v>1430</v>
      </c>
      <c r="G354" s="245">
        <v>4000</v>
      </c>
      <c r="H354" s="227"/>
      <c r="I354" s="65">
        <v>1.2</v>
      </c>
      <c r="J354" s="238">
        <v>3400</v>
      </c>
      <c r="K354" s="231"/>
      <c r="L354" s="232"/>
      <c r="M354" s="231"/>
      <c r="N354" s="65">
        <v>1.2</v>
      </c>
      <c r="O354" s="151">
        <f t="shared" si="57"/>
        <v>1716</v>
      </c>
      <c r="P354" s="151">
        <v>1716</v>
      </c>
      <c r="Q354" s="155">
        <f t="shared" si="58"/>
        <v>1716</v>
      </c>
      <c r="R354" s="227">
        <f t="shared" si="56"/>
        <v>1716</v>
      </c>
      <c r="S354" s="45" t="s">
        <v>3341</v>
      </c>
      <c r="T354" s="174"/>
    </row>
    <row r="355" spans="1:20" s="7" customFormat="1" ht="22.5" customHeight="1" x14ac:dyDescent="0.25">
      <c r="A355" s="412">
        <v>18</v>
      </c>
      <c r="B355" s="428" t="s">
        <v>163</v>
      </c>
      <c r="C355" s="174" t="s">
        <v>79</v>
      </c>
      <c r="D355" s="174" t="s">
        <v>164</v>
      </c>
      <c r="E355" s="1">
        <v>1560</v>
      </c>
      <c r="F355" s="45">
        <f t="shared" ref="F355:F377" si="59">E355*1.2</f>
        <v>1872</v>
      </c>
      <c r="G355" s="245">
        <v>4800</v>
      </c>
      <c r="H355" s="227"/>
      <c r="I355" s="65">
        <v>1.2</v>
      </c>
      <c r="J355" s="238">
        <v>4800</v>
      </c>
      <c r="K355" s="231"/>
      <c r="L355" s="232"/>
      <c r="M355" s="231"/>
      <c r="N355" s="65">
        <v>1.2</v>
      </c>
      <c r="O355" s="151">
        <f t="shared" si="57"/>
        <v>2246.4</v>
      </c>
      <c r="P355" s="151">
        <v>2246.4</v>
      </c>
      <c r="Q355" s="155">
        <f t="shared" si="58"/>
        <v>2246.4</v>
      </c>
      <c r="R355" s="227">
        <f t="shared" si="56"/>
        <v>2246.4</v>
      </c>
      <c r="S355" s="45" t="s">
        <v>3341</v>
      </c>
      <c r="T355" s="174"/>
    </row>
    <row r="356" spans="1:20" s="7" customFormat="1" ht="21.75" customHeight="1" x14ac:dyDescent="0.25">
      <c r="A356" s="412"/>
      <c r="B356" s="428"/>
      <c r="C356" s="174" t="s">
        <v>164</v>
      </c>
      <c r="D356" s="174" t="s">
        <v>165</v>
      </c>
      <c r="E356" s="1">
        <v>1300</v>
      </c>
      <c r="F356" s="45">
        <f t="shared" si="59"/>
        <v>1560</v>
      </c>
      <c r="G356" s="245">
        <v>4000</v>
      </c>
      <c r="H356" s="227"/>
      <c r="I356" s="65">
        <v>1.2</v>
      </c>
      <c r="J356" s="238">
        <v>4000</v>
      </c>
      <c r="K356" s="231"/>
      <c r="L356" s="232"/>
      <c r="M356" s="231"/>
      <c r="N356" s="65">
        <v>1.2</v>
      </c>
      <c r="O356" s="151">
        <f t="shared" si="57"/>
        <v>1872</v>
      </c>
      <c r="P356" s="151">
        <v>1872</v>
      </c>
      <c r="Q356" s="155">
        <f t="shared" si="58"/>
        <v>1872</v>
      </c>
      <c r="R356" s="227">
        <f t="shared" si="56"/>
        <v>1872</v>
      </c>
      <c r="S356" s="45" t="s">
        <v>3341</v>
      </c>
      <c r="T356" s="174"/>
    </row>
    <row r="357" spans="1:20" s="7" customFormat="1" ht="41.25" customHeight="1" x14ac:dyDescent="0.25">
      <c r="A357" s="171">
        <v>19</v>
      </c>
      <c r="B357" s="174" t="s">
        <v>99</v>
      </c>
      <c r="C357" s="174" t="s">
        <v>163</v>
      </c>
      <c r="D357" s="174" t="s">
        <v>103</v>
      </c>
      <c r="E357" s="1">
        <v>1300</v>
      </c>
      <c r="F357" s="45">
        <f t="shared" si="59"/>
        <v>1560</v>
      </c>
      <c r="G357" s="245">
        <v>3500</v>
      </c>
      <c r="H357" s="227"/>
      <c r="I357" s="65">
        <v>1.2</v>
      </c>
      <c r="J357" s="238">
        <v>3500</v>
      </c>
      <c r="K357" s="231"/>
      <c r="L357" s="232"/>
      <c r="M357" s="231"/>
      <c r="N357" s="65">
        <v>1.2</v>
      </c>
      <c r="O357" s="151">
        <f t="shared" si="57"/>
        <v>1872</v>
      </c>
      <c r="P357" s="151">
        <v>1872</v>
      </c>
      <c r="Q357" s="155">
        <f t="shared" si="58"/>
        <v>1872</v>
      </c>
      <c r="R357" s="227">
        <f t="shared" si="56"/>
        <v>1872</v>
      </c>
      <c r="S357" s="45" t="s">
        <v>3341</v>
      </c>
      <c r="T357" s="174"/>
    </row>
    <row r="358" spans="1:20" s="7" customFormat="1" ht="40.5" customHeight="1" x14ac:dyDescent="0.25">
      <c r="A358" s="171">
        <v>20</v>
      </c>
      <c r="B358" s="174" t="s">
        <v>98</v>
      </c>
      <c r="C358" s="174" t="s">
        <v>95</v>
      </c>
      <c r="D358" s="174" t="s">
        <v>266</v>
      </c>
      <c r="E358" s="1">
        <v>1300</v>
      </c>
      <c r="F358" s="45">
        <f t="shared" si="59"/>
        <v>1560</v>
      </c>
      <c r="G358" s="245">
        <v>4000</v>
      </c>
      <c r="H358" s="227"/>
      <c r="I358" s="65">
        <v>1.2</v>
      </c>
      <c r="J358" s="238">
        <v>3500</v>
      </c>
      <c r="K358" s="231"/>
      <c r="L358" s="232"/>
      <c r="M358" s="231"/>
      <c r="N358" s="65">
        <v>1.2</v>
      </c>
      <c r="O358" s="151">
        <f t="shared" si="57"/>
        <v>1872</v>
      </c>
      <c r="P358" s="151">
        <v>1872</v>
      </c>
      <c r="Q358" s="155">
        <f t="shared" si="58"/>
        <v>1872</v>
      </c>
      <c r="R358" s="227">
        <f t="shared" si="56"/>
        <v>1872</v>
      </c>
      <c r="S358" s="45" t="s">
        <v>3341</v>
      </c>
      <c r="T358" s="174"/>
    </row>
    <row r="359" spans="1:20" s="7" customFormat="1" ht="41.25" customHeight="1" x14ac:dyDescent="0.25">
      <c r="A359" s="171">
        <v>21</v>
      </c>
      <c r="B359" s="174" t="s">
        <v>257</v>
      </c>
      <c r="C359" s="174" t="s">
        <v>99</v>
      </c>
      <c r="D359" s="174" t="s">
        <v>101</v>
      </c>
      <c r="E359" s="1">
        <v>1300</v>
      </c>
      <c r="F359" s="45">
        <f t="shared" si="59"/>
        <v>1560</v>
      </c>
      <c r="G359" s="245">
        <v>4000</v>
      </c>
      <c r="H359" s="227"/>
      <c r="I359" s="65">
        <v>1.2</v>
      </c>
      <c r="J359" s="238">
        <v>3500</v>
      </c>
      <c r="K359" s="231"/>
      <c r="L359" s="232"/>
      <c r="M359" s="231"/>
      <c r="N359" s="65">
        <v>1.2</v>
      </c>
      <c r="O359" s="151">
        <f t="shared" si="57"/>
        <v>1872</v>
      </c>
      <c r="P359" s="151">
        <v>1872</v>
      </c>
      <c r="Q359" s="155">
        <f t="shared" si="58"/>
        <v>1872</v>
      </c>
      <c r="R359" s="227">
        <f t="shared" si="56"/>
        <v>1872</v>
      </c>
      <c r="S359" s="45" t="s">
        <v>3341</v>
      </c>
      <c r="T359" s="174"/>
    </row>
    <row r="360" spans="1:20" s="7" customFormat="1" ht="36" customHeight="1" x14ac:dyDescent="0.25">
      <c r="A360" s="171">
        <v>22</v>
      </c>
      <c r="B360" s="174" t="s">
        <v>100</v>
      </c>
      <c r="C360" s="174" t="s">
        <v>95</v>
      </c>
      <c r="D360" s="174" t="s">
        <v>99</v>
      </c>
      <c r="E360" s="1">
        <v>1170</v>
      </c>
      <c r="F360" s="45">
        <f t="shared" si="59"/>
        <v>1404</v>
      </c>
      <c r="G360" s="245">
        <v>4000</v>
      </c>
      <c r="H360" s="227"/>
      <c r="I360" s="65">
        <v>1.2</v>
      </c>
      <c r="J360" s="238">
        <v>3400</v>
      </c>
      <c r="K360" s="231"/>
      <c r="L360" s="232"/>
      <c r="M360" s="231"/>
      <c r="N360" s="65">
        <v>1.2</v>
      </c>
      <c r="O360" s="151">
        <f t="shared" si="57"/>
        <v>1684.8</v>
      </c>
      <c r="P360" s="151">
        <v>1684.8</v>
      </c>
      <c r="Q360" s="155">
        <f t="shared" si="58"/>
        <v>1684.8</v>
      </c>
      <c r="R360" s="227">
        <f t="shared" si="56"/>
        <v>1684.8</v>
      </c>
      <c r="S360" s="45" t="s">
        <v>3341</v>
      </c>
      <c r="T360" s="174"/>
    </row>
    <row r="361" spans="1:20" s="7" customFormat="1" ht="38.25" customHeight="1" x14ac:dyDescent="0.25">
      <c r="A361" s="171">
        <v>23</v>
      </c>
      <c r="B361" s="174" t="s">
        <v>267</v>
      </c>
      <c r="C361" s="174" t="s">
        <v>268</v>
      </c>
      <c r="D361" s="174" t="s">
        <v>165</v>
      </c>
      <c r="E361" s="1">
        <v>1300</v>
      </c>
      <c r="F361" s="45">
        <f t="shared" si="59"/>
        <v>1560</v>
      </c>
      <c r="G361" s="245">
        <v>3500</v>
      </c>
      <c r="H361" s="227"/>
      <c r="I361" s="65">
        <v>1.2</v>
      </c>
      <c r="J361" s="238">
        <v>3500</v>
      </c>
      <c r="K361" s="231"/>
      <c r="L361" s="232"/>
      <c r="M361" s="231"/>
      <c r="N361" s="65">
        <v>1.2</v>
      </c>
      <c r="O361" s="151">
        <f t="shared" si="57"/>
        <v>1872</v>
      </c>
      <c r="P361" s="151">
        <v>1872</v>
      </c>
      <c r="Q361" s="155">
        <f t="shared" si="58"/>
        <v>1872</v>
      </c>
      <c r="R361" s="227">
        <f t="shared" si="56"/>
        <v>1872</v>
      </c>
      <c r="S361" s="45" t="s">
        <v>3341</v>
      </c>
      <c r="T361" s="174"/>
    </row>
    <row r="362" spans="1:20" s="7" customFormat="1" ht="27" customHeight="1" x14ac:dyDescent="0.25">
      <c r="A362" s="171">
        <v>24</v>
      </c>
      <c r="B362" s="174" t="s">
        <v>103</v>
      </c>
      <c r="C362" s="174" t="s">
        <v>99</v>
      </c>
      <c r="D362" s="174" t="s">
        <v>299</v>
      </c>
      <c r="E362" s="1">
        <v>1300</v>
      </c>
      <c r="F362" s="45">
        <f t="shared" si="59"/>
        <v>1560</v>
      </c>
      <c r="G362" s="245">
        <v>3200</v>
      </c>
      <c r="H362" s="227"/>
      <c r="I362" s="65">
        <v>1.2</v>
      </c>
      <c r="J362" s="238">
        <v>3500</v>
      </c>
      <c r="K362" s="231"/>
      <c r="L362" s="232"/>
      <c r="M362" s="231"/>
      <c r="N362" s="65">
        <v>1.2</v>
      </c>
      <c r="O362" s="151">
        <f t="shared" si="57"/>
        <v>1872</v>
      </c>
      <c r="P362" s="151">
        <v>1872</v>
      </c>
      <c r="Q362" s="155">
        <f t="shared" si="58"/>
        <v>1872</v>
      </c>
      <c r="R362" s="227">
        <f t="shared" si="56"/>
        <v>1872</v>
      </c>
      <c r="S362" s="45" t="s">
        <v>3341</v>
      </c>
      <c r="T362" s="174"/>
    </row>
    <row r="363" spans="1:20" s="7" customFormat="1" ht="24.75" customHeight="1" x14ac:dyDescent="0.25">
      <c r="A363" s="171">
        <v>25</v>
      </c>
      <c r="B363" s="174" t="s">
        <v>79</v>
      </c>
      <c r="C363" s="174" t="s">
        <v>207</v>
      </c>
      <c r="D363" s="174" t="s">
        <v>164</v>
      </c>
      <c r="E363" s="1">
        <v>1560</v>
      </c>
      <c r="F363" s="45">
        <f t="shared" si="59"/>
        <v>1872</v>
      </c>
      <c r="G363" s="245">
        <v>6700</v>
      </c>
      <c r="H363" s="227"/>
      <c r="I363" s="65">
        <v>1.2</v>
      </c>
      <c r="J363" s="238">
        <v>6200</v>
      </c>
      <c r="K363" s="231"/>
      <c r="L363" s="232"/>
      <c r="M363" s="231"/>
      <c r="N363" s="65">
        <v>1.2</v>
      </c>
      <c r="O363" s="151">
        <f t="shared" si="57"/>
        <v>2246.4</v>
      </c>
      <c r="P363" s="151">
        <v>2246.4</v>
      </c>
      <c r="Q363" s="155">
        <f t="shared" si="58"/>
        <v>2246.4</v>
      </c>
      <c r="R363" s="227">
        <f t="shared" si="56"/>
        <v>2246.4</v>
      </c>
      <c r="S363" s="45" t="s">
        <v>3341</v>
      </c>
      <c r="T363" s="174"/>
    </row>
    <row r="364" spans="1:20" s="7" customFormat="1" ht="39.75" customHeight="1" x14ac:dyDescent="0.25">
      <c r="A364" s="171">
        <v>26</v>
      </c>
      <c r="B364" s="174" t="s">
        <v>102</v>
      </c>
      <c r="C364" s="174" t="s">
        <v>103</v>
      </c>
      <c r="D364" s="174" t="s">
        <v>166</v>
      </c>
      <c r="E364" s="1">
        <v>1300</v>
      </c>
      <c r="F364" s="45">
        <f t="shared" si="59"/>
        <v>1560</v>
      </c>
      <c r="G364" s="245">
        <v>4000</v>
      </c>
      <c r="H364" s="227"/>
      <c r="I364" s="65">
        <v>1.2</v>
      </c>
      <c r="J364" s="238">
        <v>3500</v>
      </c>
      <c r="K364" s="231"/>
      <c r="L364" s="232"/>
      <c r="M364" s="231"/>
      <c r="N364" s="65">
        <v>1.2</v>
      </c>
      <c r="O364" s="151">
        <f t="shared" si="57"/>
        <v>1872</v>
      </c>
      <c r="P364" s="151">
        <v>1872</v>
      </c>
      <c r="Q364" s="155">
        <f t="shared" si="58"/>
        <v>1872</v>
      </c>
      <c r="R364" s="227">
        <f t="shared" si="56"/>
        <v>1872</v>
      </c>
      <c r="S364" s="45" t="s">
        <v>3341</v>
      </c>
      <c r="T364" s="174"/>
    </row>
    <row r="365" spans="1:20" s="7" customFormat="1" ht="25.5" customHeight="1" x14ac:dyDescent="0.25">
      <c r="A365" s="412">
        <v>27</v>
      </c>
      <c r="B365" s="428" t="s">
        <v>269</v>
      </c>
      <c r="C365" s="174" t="s">
        <v>79</v>
      </c>
      <c r="D365" s="174" t="s">
        <v>164</v>
      </c>
      <c r="E365" s="1">
        <v>1560</v>
      </c>
      <c r="F365" s="45">
        <f t="shared" si="59"/>
        <v>1872</v>
      </c>
      <c r="G365" s="245">
        <v>4400</v>
      </c>
      <c r="H365" s="227"/>
      <c r="I365" s="65">
        <v>1.2</v>
      </c>
      <c r="J365" s="238">
        <v>4400</v>
      </c>
      <c r="K365" s="231"/>
      <c r="L365" s="232"/>
      <c r="M365" s="231"/>
      <c r="N365" s="65">
        <v>1.2</v>
      </c>
      <c r="O365" s="151">
        <f t="shared" si="57"/>
        <v>2246.4</v>
      </c>
      <c r="P365" s="151">
        <v>2246.4</v>
      </c>
      <c r="Q365" s="155">
        <f t="shared" si="58"/>
        <v>2246.4</v>
      </c>
      <c r="R365" s="227">
        <f t="shared" si="56"/>
        <v>2246.4</v>
      </c>
      <c r="S365" s="45" t="s">
        <v>3341</v>
      </c>
      <c r="T365" s="174"/>
    </row>
    <row r="366" spans="1:20" s="7" customFormat="1" ht="24.75" customHeight="1" x14ac:dyDescent="0.25">
      <c r="A366" s="412"/>
      <c r="B366" s="428"/>
      <c r="C366" s="174" t="s">
        <v>164</v>
      </c>
      <c r="D366" s="174" t="s">
        <v>270</v>
      </c>
      <c r="E366" s="1">
        <v>1560</v>
      </c>
      <c r="F366" s="45">
        <f t="shared" si="59"/>
        <v>1872</v>
      </c>
      <c r="G366" s="245">
        <v>4000</v>
      </c>
      <c r="H366" s="227"/>
      <c r="I366" s="65">
        <v>1.2</v>
      </c>
      <c r="J366" s="238">
        <v>4000</v>
      </c>
      <c r="K366" s="231"/>
      <c r="L366" s="232"/>
      <c r="M366" s="231"/>
      <c r="N366" s="65">
        <v>1.2</v>
      </c>
      <c r="O366" s="151">
        <f t="shared" si="57"/>
        <v>2246.4</v>
      </c>
      <c r="P366" s="151">
        <v>2246.4</v>
      </c>
      <c r="Q366" s="155">
        <f t="shared" si="58"/>
        <v>2246.4</v>
      </c>
      <c r="R366" s="227">
        <f t="shared" si="56"/>
        <v>2246.4</v>
      </c>
      <c r="S366" s="45" t="s">
        <v>3341</v>
      </c>
      <c r="T366" s="174"/>
    </row>
    <row r="367" spans="1:20" s="7" customFormat="1" ht="37.5" x14ac:dyDescent="0.25">
      <c r="A367" s="171">
        <v>28</v>
      </c>
      <c r="B367" s="174" t="s">
        <v>164</v>
      </c>
      <c r="C367" s="174" t="s">
        <v>207</v>
      </c>
      <c r="D367" s="174" t="s">
        <v>271</v>
      </c>
      <c r="E367" s="1">
        <v>1560</v>
      </c>
      <c r="F367" s="45">
        <f t="shared" si="59"/>
        <v>1872</v>
      </c>
      <c r="G367" s="245">
        <v>6000</v>
      </c>
      <c r="H367" s="227"/>
      <c r="I367" s="65">
        <v>1.2</v>
      </c>
      <c r="J367" s="238">
        <v>6000</v>
      </c>
      <c r="K367" s="231"/>
      <c r="L367" s="232"/>
      <c r="M367" s="231"/>
      <c r="N367" s="65">
        <v>1.2</v>
      </c>
      <c r="O367" s="151">
        <f t="shared" si="57"/>
        <v>2246.4</v>
      </c>
      <c r="P367" s="151">
        <v>2246.4</v>
      </c>
      <c r="Q367" s="155">
        <f t="shared" si="58"/>
        <v>2246.4</v>
      </c>
      <c r="R367" s="227">
        <f t="shared" si="56"/>
        <v>2246.4</v>
      </c>
      <c r="S367" s="45" t="s">
        <v>3341</v>
      </c>
      <c r="T367" s="174"/>
    </row>
    <row r="368" spans="1:20" s="7" customFormat="1" ht="42" customHeight="1" x14ac:dyDescent="0.25">
      <c r="A368" s="171">
        <v>29</v>
      </c>
      <c r="B368" s="174" t="s">
        <v>165</v>
      </c>
      <c r="C368" s="174" t="s">
        <v>272</v>
      </c>
      <c r="D368" s="174" t="s">
        <v>270</v>
      </c>
      <c r="E368" s="1">
        <v>1560</v>
      </c>
      <c r="F368" s="45">
        <f t="shared" si="59"/>
        <v>1872</v>
      </c>
      <c r="G368" s="245">
        <v>3500</v>
      </c>
      <c r="H368" s="227"/>
      <c r="I368" s="65">
        <v>1.2</v>
      </c>
      <c r="J368" s="238">
        <v>3500</v>
      </c>
      <c r="K368" s="231"/>
      <c r="L368" s="232"/>
      <c r="M368" s="231"/>
      <c r="N368" s="65">
        <v>1.2</v>
      </c>
      <c r="O368" s="151">
        <f t="shared" si="57"/>
        <v>2246.4</v>
      </c>
      <c r="P368" s="151">
        <v>2246.4</v>
      </c>
      <c r="Q368" s="155">
        <f t="shared" si="58"/>
        <v>2246.4</v>
      </c>
      <c r="R368" s="227">
        <f t="shared" si="56"/>
        <v>2246.4</v>
      </c>
      <c r="S368" s="45" t="s">
        <v>3341</v>
      </c>
      <c r="T368" s="174"/>
    </row>
    <row r="369" spans="1:20" s="7" customFormat="1" x14ac:dyDescent="0.25">
      <c r="A369" s="171">
        <v>30</v>
      </c>
      <c r="B369" s="174" t="s">
        <v>270</v>
      </c>
      <c r="C369" s="174" t="s">
        <v>207</v>
      </c>
      <c r="D369" s="174" t="s">
        <v>273</v>
      </c>
      <c r="E369" s="1">
        <v>1560</v>
      </c>
      <c r="F369" s="45">
        <f t="shared" si="59"/>
        <v>1872</v>
      </c>
      <c r="G369" s="245">
        <v>4400</v>
      </c>
      <c r="H369" s="227"/>
      <c r="I369" s="65">
        <v>1.2</v>
      </c>
      <c r="J369" s="238">
        <v>4400</v>
      </c>
      <c r="K369" s="231"/>
      <c r="L369" s="232"/>
      <c r="M369" s="231"/>
      <c r="N369" s="65">
        <v>1.2</v>
      </c>
      <c r="O369" s="151">
        <f t="shared" si="57"/>
        <v>2246.4</v>
      </c>
      <c r="P369" s="151">
        <v>2246.4</v>
      </c>
      <c r="Q369" s="155">
        <f t="shared" si="58"/>
        <v>2246.4</v>
      </c>
      <c r="R369" s="227">
        <f t="shared" si="56"/>
        <v>2246.4</v>
      </c>
      <c r="S369" s="45" t="s">
        <v>3341</v>
      </c>
      <c r="T369" s="174"/>
    </row>
    <row r="370" spans="1:20" s="7" customFormat="1" ht="36" customHeight="1" x14ac:dyDescent="0.25">
      <c r="A370" s="171">
        <v>31</v>
      </c>
      <c r="B370" s="174" t="s">
        <v>274</v>
      </c>
      <c r="C370" s="174" t="s">
        <v>164</v>
      </c>
      <c r="D370" s="174" t="s">
        <v>167</v>
      </c>
      <c r="E370" s="1">
        <v>1300</v>
      </c>
      <c r="F370" s="45">
        <f t="shared" si="59"/>
        <v>1560</v>
      </c>
      <c r="G370" s="245">
        <v>3600</v>
      </c>
      <c r="H370" s="227"/>
      <c r="I370" s="65">
        <v>1.2</v>
      </c>
      <c r="J370" s="238">
        <v>3600</v>
      </c>
      <c r="K370" s="231"/>
      <c r="L370" s="232"/>
      <c r="M370" s="231"/>
      <c r="N370" s="65">
        <v>1.2</v>
      </c>
      <c r="O370" s="151">
        <f t="shared" si="57"/>
        <v>1872</v>
      </c>
      <c r="P370" s="151">
        <v>1872</v>
      </c>
      <c r="Q370" s="155">
        <f t="shared" si="58"/>
        <v>1872</v>
      </c>
      <c r="R370" s="227">
        <f t="shared" si="56"/>
        <v>1872</v>
      </c>
      <c r="S370" s="45" t="s">
        <v>3341</v>
      </c>
      <c r="T370" s="174"/>
    </row>
    <row r="371" spans="1:20" s="7" customFormat="1" ht="40.5" customHeight="1" x14ac:dyDescent="0.25">
      <c r="A371" s="171">
        <v>32</v>
      </c>
      <c r="B371" s="174" t="s">
        <v>168</v>
      </c>
      <c r="C371" s="174" t="s">
        <v>269</v>
      </c>
      <c r="D371" s="174" t="s">
        <v>270</v>
      </c>
      <c r="E371" s="1">
        <v>1300</v>
      </c>
      <c r="F371" s="45">
        <f t="shared" si="59"/>
        <v>1560</v>
      </c>
      <c r="G371" s="245">
        <v>3600</v>
      </c>
      <c r="H371" s="227"/>
      <c r="I371" s="65">
        <v>1.2</v>
      </c>
      <c r="J371" s="238">
        <v>3600</v>
      </c>
      <c r="K371" s="231"/>
      <c r="L371" s="232"/>
      <c r="M371" s="231"/>
      <c r="N371" s="65">
        <v>1.2</v>
      </c>
      <c r="O371" s="151">
        <f t="shared" si="57"/>
        <v>1872</v>
      </c>
      <c r="P371" s="151">
        <v>1872</v>
      </c>
      <c r="Q371" s="155">
        <f t="shared" si="58"/>
        <v>1872</v>
      </c>
      <c r="R371" s="227">
        <f t="shared" si="56"/>
        <v>1872</v>
      </c>
      <c r="S371" s="45" t="s">
        <v>3341</v>
      </c>
      <c r="T371" s="174"/>
    </row>
    <row r="372" spans="1:20" s="7" customFormat="1" ht="23.25" customHeight="1" x14ac:dyDescent="0.25">
      <c r="A372" s="171">
        <v>33</v>
      </c>
      <c r="B372" s="174" t="s">
        <v>167</v>
      </c>
      <c r="C372" s="174" t="s">
        <v>168</v>
      </c>
      <c r="D372" s="174" t="s">
        <v>270</v>
      </c>
      <c r="E372" s="1">
        <v>1300</v>
      </c>
      <c r="F372" s="45">
        <f t="shared" si="59"/>
        <v>1560</v>
      </c>
      <c r="G372" s="245">
        <v>3200</v>
      </c>
      <c r="H372" s="227"/>
      <c r="I372" s="65">
        <v>1.2</v>
      </c>
      <c r="J372" s="238">
        <v>3200</v>
      </c>
      <c r="K372" s="231"/>
      <c r="L372" s="232"/>
      <c r="M372" s="231"/>
      <c r="N372" s="65">
        <v>1.2</v>
      </c>
      <c r="O372" s="151">
        <f t="shared" si="57"/>
        <v>1872</v>
      </c>
      <c r="P372" s="151">
        <v>1872</v>
      </c>
      <c r="Q372" s="155">
        <f t="shared" si="58"/>
        <v>1872</v>
      </c>
      <c r="R372" s="227">
        <f t="shared" si="56"/>
        <v>1872</v>
      </c>
      <c r="S372" s="45" t="s">
        <v>3341</v>
      </c>
      <c r="T372" s="174"/>
    </row>
    <row r="373" spans="1:20" s="7" customFormat="1" ht="42" customHeight="1" x14ac:dyDescent="0.25">
      <c r="A373" s="171">
        <v>34</v>
      </c>
      <c r="B373" s="174" t="s">
        <v>2704</v>
      </c>
      <c r="C373" s="174" t="s">
        <v>167</v>
      </c>
      <c r="D373" s="174" t="s">
        <v>270</v>
      </c>
      <c r="E373" s="1">
        <v>1300</v>
      </c>
      <c r="F373" s="45">
        <f t="shared" si="59"/>
        <v>1560</v>
      </c>
      <c r="G373" s="245">
        <v>3300</v>
      </c>
      <c r="H373" s="227"/>
      <c r="I373" s="65">
        <v>1.2</v>
      </c>
      <c r="J373" s="238">
        <v>3300</v>
      </c>
      <c r="K373" s="231"/>
      <c r="L373" s="232"/>
      <c r="M373" s="231"/>
      <c r="N373" s="65">
        <v>1.2</v>
      </c>
      <c r="O373" s="151">
        <f t="shared" si="57"/>
        <v>1872</v>
      </c>
      <c r="P373" s="151">
        <v>1872</v>
      </c>
      <c r="Q373" s="155">
        <f t="shared" si="58"/>
        <v>1872</v>
      </c>
      <c r="R373" s="227">
        <f t="shared" si="56"/>
        <v>1872</v>
      </c>
      <c r="S373" s="45" t="s">
        <v>3341</v>
      </c>
      <c r="T373" s="174"/>
    </row>
    <row r="374" spans="1:20" s="7" customFormat="1" ht="23.25" customHeight="1" x14ac:dyDescent="0.25">
      <c r="A374" s="171">
        <v>35</v>
      </c>
      <c r="B374" s="174" t="s">
        <v>170</v>
      </c>
      <c r="C374" s="174" t="s">
        <v>169</v>
      </c>
      <c r="D374" s="174" t="s">
        <v>165</v>
      </c>
      <c r="E374" s="1">
        <v>1300</v>
      </c>
      <c r="F374" s="45">
        <f t="shared" si="59"/>
        <v>1560</v>
      </c>
      <c r="G374" s="245">
        <v>3600</v>
      </c>
      <c r="H374" s="227"/>
      <c r="I374" s="65">
        <v>1.2</v>
      </c>
      <c r="J374" s="238">
        <v>3600</v>
      </c>
      <c r="K374" s="231"/>
      <c r="L374" s="232"/>
      <c r="M374" s="231"/>
      <c r="N374" s="65">
        <v>1.2</v>
      </c>
      <c r="O374" s="151">
        <f t="shared" si="57"/>
        <v>1872</v>
      </c>
      <c r="P374" s="151">
        <v>1872</v>
      </c>
      <c r="Q374" s="155">
        <f t="shared" si="58"/>
        <v>1872</v>
      </c>
      <c r="R374" s="227">
        <f t="shared" si="56"/>
        <v>1872</v>
      </c>
      <c r="S374" s="45" t="s">
        <v>3341</v>
      </c>
      <c r="T374" s="174"/>
    </row>
    <row r="375" spans="1:20" s="7" customFormat="1" ht="24.75" customHeight="1" x14ac:dyDescent="0.25">
      <c r="A375" s="171">
        <v>36</v>
      </c>
      <c r="B375" s="174" t="s">
        <v>171</v>
      </c>
      <c r="C375" s="174" t="s">
        <v>169</v>
      </c>
      <c r="D375" s="174" t="s">
        <v>270</v>
      </c>
      <c r="E375" s="1">
        <v>1300</v>
      </c>
      <c r="F375" s="45">
        <f t="shared" si="59"/>
        <v>1560</v>
      </c>
      <c r="G375" s="245">
        <v>3200</v>
      </c>
      <c r="H375" s="227"/>
      <c r="I375" s="65">
        <v>1.2</v>
      </c>
      <c r="J375" s="238">
        <v>3200</v>
      </c>
      <c r="K375" s="231"/>
      <c r="L375" s="232"/>
      <c r="M375" s="231"/>
      <c r="N375" s="65">
        <v>1.2</v>
      </c>
      <c r="O375" s="151">
        <f t="shared" si="57"/>
        <v>1872</v>
      </c>
      <c r="P375" s="151">
        <v>1872</v>
      </c>
      <c r="Q375" s="155">
        <f t="shared" si="58"/>
        <v>1872</v>
      </c>
      <c r="R375" s="227">
        <f t="shared" si="56"/>
        <v>1872</v>
      </c>
      <c r="S375" s="45" t="s">
        <v>3341</v>
      </c>
      <c r="T375" s="174"/>
    </row>
    <row r="376" spans="1:20" s="7" customFormat="1" ht="38.25" customHeight="1" x14ac:dyDescent="0.25">
      <c r="A376" s="171">
        <v>37</v>
      </c>
      <c r="B376" s="428" t="s">
        <v>326</v>
      </c>
      <c r="C376" s="428"/>
      <c r="D376" s="428"/>
      <c r="E376" s="1">
        <v>1000</v>
      </c>
      <c r="F376" s="45">
        <f t="shared" si="59"/>
        <v>1200</v>
      </c>
      <c r="G376" s="245">
        <v>2800</v>
      </c>
      <c r="H376" s="227"/>
      <c r="I376" s="65">
        <v>1</v>
      </c>
      <c r="J376" s="238">
        <v>2300</v>
      </c>
      <c r="K376" s="231"/>
      <c r="L376" s="232"/>
      <c r="M376" s="231"/>
      <c r="N376" s="65">
        <v>1</v>
      </c>
      <c r="O376" s="151">
        <f t="shared" si="57"/>
        <v>1200</v>
      </c>
      <c r="P376" s="151">
        <f>F376</f>
        <v>1200</v>
      </c>
      <c r="Q376" s="155">
        <f t="shared" si="58"/>
        <v>1200</v>
      </c>
      <c r="R376" s="45" t="s">
        <v>2292</v>
      </c>
      <c r="S376" s="45" t="s">
        <v>2292</v>
      </c>
      <c r="T376" s="174"/>
    </row>
    <row r="377" spans="1:20" s="7" customFormat="1" ht="59.25" customHeight="1" x14ac:dyDescent="0.25">
      <c r="A377" s="171">
        <v>38</v>
      </c>
      <c r="B377" s="174" t="s">
        <v>172</v>
      </c>
      <c r="C377" s="174" t="s">
        <v>17</v>
      </c>
      <c r="D377" s="174" t="s">
        <v>173</v>
      </c>
      <c r="E377" s="5">
        <v>870</v>
      </c>
      <c r="F377" s="45">
        <f t="shared" si="59"/>
        <v>1044</v>
      </c>
      <c r="G377" s="245">
        <v>3000</v>
      </c>
      <c r="H377" s="227"/>
      <c r="I377" s="65">
        <v>1</v>
      </c>
      <c r="J377" s="238">
        <v>3300</v>
      </c>
      <c r="K377" s="231"/>
      <c r="L377" s="232"/>
      <c r="M377" s="231"/>
      <c r="N377" s="65">
        <v>1</v>
      </c>
      <c r="O377" s="151">
        <f t="shared" si="57"/>
        <v>1044</v>
      </c>
      <c r="P377" s="151">
        <f>F377</f>
        <v>1044</v>
      </c>
      <c r="Q377" s="155">
        <f t="shared" si="58"/>
        <v>1044</v>
      </c>
      <c r="R377" s="45" t="s">
        <v>2292</v>
      </c>
      <c r="S377" s="45" t="s">
        <v>2292</v>
      </c>
      <c r="T377" s="174"/>
    </row>
    <row r="378" spans="1:20" s="7" customFormat="1" x14ac:dyDescent="0.25">
      <c r="A378" s="412">
        <v>39</v>
      </c>
      <c r="B378" s="428" t="s">
        <v>39</v>
      </c>
      <c r="C378" s="174" t="s">
        <v>174</v>
      </c>
      <c r="D378" s="174" t="s">
        <v>150</v>
      </c>
      <c r="E378" s="1"/>
      <c r="F378" s="45"/>
      <c r="G378" s="245"/>
      <c r="H378" s="227"/>
      <c r="I378" s="234"/>
      <c r="J378" s="238"/>
      <c r="K378" s="231"/>
      <c r="L378" s="232"/>
      <c r="M378" s="231"/>
      <c r="N378" s="234"/>
      <c r="O378" s="151"/>
      <c r="P378" s="151"/>
      <c r="Q378" s="155"/>
      <c r="R378" s="45"/>
      <c r="S378" s="45"/>
      <c r="T378" s="174"/>
    </row>
    <row r="379" spans="1:20" s="7" customFormat="1" ht="25.5" customHeight="1" x14ac:dyDescent="0.25">
      <c r="A379" s="412"/>
      <c r="B379" s="428"/>
      <c r="C379" s="174"/>
      <c r="D379" s="174" t="s">
        <v>37</v>
      </c>
      <c r="E379" s="1">
        <v>3100</v>
      </c>
      <c r="F379" s="45">
        <f>E379*1.5</f>
        <v>4650</v>
      </c>
      <c r="G379" s="245">
        <v>13500</v>
      </c>
      <c r="H379" s="227"/>
      <c r="I379" s="65">
        <v>1</v>
      </c>
      <c r="J379" s="238">
        <v>13500</v>
      </c>
      <c r="K379" s="231"/>
      <c r="L379" s="232"/>
      <c r="M379" s="231"/>
      <c r="N379" s="65">
        <v>1</v>
      </c>
      <c r="O379" s="151">
        <f>F379*N379</f>
        <v>4650</v>
      </c>
      <c r="P379" s="151">
        <f>F379</f>
        <v>4650</v>
      </c>
      <c r="Q379" s="155">
        <f>O379</f>
        <v>4650</v>
      </c>
      <c r="R379" s="45" t="s">
        <v>2292</v>
      </c>
      <c r="S379" s="45" t="s">
        <v>2292</v>
      </c>
      <c r="T379" s="174"/>
    </row>
    <row r="380" spans="1:20" s="7" customFormat="1" ht="21.75" customHeight="1" x14ac:dyDescent="0.25">
      <c r="A380" s="412"/>
      <c r="B380" s="428"/>
      <c r="C380" s="174"/>
      <c r="D380" s="174" t="s">
        <v>38</v>
      </c>
      <c r="E380" s="1">
        <v>3100</v>
      </c>
      <c r="F380" s="45">
        <v>4150</v>
      </c>
      <c r="G380" s="245">
        <v>13500</v>
      </c>
      <c r="H380" s="227"/>
      <c r="I380" s="65">
        <v>1</v>
      </c>
      <c r="J380" s="238">
        <v>13500</v>
      </c>
      <c r="K380" s="231"/>
      <c r="L380" s="232"/>
      <c r="M380" s="231"/>
      <c r="N380" s="65">
        <v>1</v>
      </c>
      <c r="O380" s="151">
        <f>F380*N380</f>
        <v>4150</v>
      </c>
      <c r="P380" s="151">
        <f>F380</f>
        <v>4150</v>
      </c>
      <c r="Q380" s="155">
        <f>O380</f>
        <v>4150</v>
      </c>
      <c r="R380" s="45" t="s">
        <v>2292</v>
      </c>
      <c r="S380" s="45" t="s">
        <v>2292</v>
      </c>
      <c r="T380" s="174"/>
    </row>
    <row r="381" spans="1:20" s="7" customFormat="1" x14ac:dyDescent="0.25">
      <c r="A381" s="412">
        <v>40</v>
      </c>
      <c r="B381" s="428" t="s">
        <v>33</v>
      </c>
      <c r="C381" s="174" t="s">
        <v>312</v>
      </c>
      <c r="D381" s="174" t="s">
        <v>175</v>
      </c>
      <c r="E381" s="5">
        <v>540</v>
      </c>
      <c r="F381" s="45">
        <f>E381*1.2</f>
        <v>648</v>
      </c>
      <c r="G381" s="245">
        <v>2500</v>
      </c>
      <c r="H381" s="227"/>
      <c r="I381" s="234">
        <v>1.2</v>
      </c>
      <c r="J381" s="238">
        <v>2500</v>
      </c>
      <c r="K381" s="231"/>
      <c r="L381" s="232"/>
      <c r="M381" s="231"/>
      <c r="N381" s="234">
        <v>1.2</v>
      </c>
      <c r="O381" s="151">
        <f>F381*N381</f>
        <v>777.6</v>
      </c>
      <c r="P381" s="151">
        <v>777.6</v>
      </c>
      <c r="Q381" s="155">
        <f>O381</f>
        <v>777.6</v>
      </c>
      <c r="R381" s="227">
        <f>Q381</f>
        <v>777.6</v>
      </c>
      <c r="S381" s="45" t="s">
        <v>3341</v>
      </c>
      <c r="T381" s="174"/>
    </row>
    <row r="382" spans="1:20" s="7" customFormat="1" x14ac:dyDescent="0.25">
      <c r="A382" s="412"/>
      <c r="B382" s="428"/>
      <c r="C382" s="174" t="s">
        <v>312</v>
      </c>
      <c r="D382" s="174" t="s">
        <v>35</v>
      </c>
      <c r="E382" s="5">
        <v>540</v>
      </c>
      <c r="F382" s="45">
        <f>E382*1.2</f>
        <v>648</v>
      </c>
      <c r="G382" s="245">
        <v>1300</v>
      </c>
      <c r="H382" s="227"/>
      <c r="I382" s="65">
        <v>1.2</v>
      </c>
      <c r="J382" s="238">
        <v>1300</v>
      </c>
      <c r="K382" s="231"/>
      <c r="L382" s="232"/>
      <c r="M382" s="231"/>
      <c r="N382" s="65">
        <v>1.2</v>
      </c>
      <c r="O382" s="151">
        <f>F382*N382</f>
        <v>777.6</v>
      </c>
      <c r="P382" s="151">
        <v>777.6</v>
      </c>
      <c r="Q382" s="155">
        <f>O382</f>
        <v>777.6</v>
      </c>
      <c r="R382" s="227">
        <f t="shared" ref="R382:R406" si="60">Q382</f>
        <v>777.6</v>
      </c>
      <c r="S382" s="45" t="s">
        <v>3341</v>
      </c>
      <c r="T382" s="174"/>
    </row>
    <row r="383" spans="1:20" s="7" customFormat="1" ht="39.75" customHeight="1" x14ac:dyDescent="0.25">
      <c r="A383" s="171">
        <v>41</v>
      </c>
      <c r="B383" s="174" t="s">
        <v>176</v>
      </c>
      <c r="C383" s="174" t="s">
        <v>177</v>
      </c>
      <c r="D383" s="174" t="s">
        <v>2705</v>
      </c>
      <c r="E383" s="1">
        <v>1690</v>
      </c>
      <c r="F383" s="45">
        <f>E383*1.2</f>
        <v>2028</v>
      </c>
      <c r="G383" s="245">
        <v>8000</v>
      </c>
      <c r="H383" s="227"/>
      <c r="I383" s="65">
        <v>1.2</v>
      </c>
      <c r="J383" s="238">
        <v>8000</v>
      </c>
      <c r="K383" s="231"/>
      <c r="L383" s="232"/>
      <c r="M383" s="231"/>
      <c r="N383" s="65">
        <v>1.2</v>
      </c>
      <c r="O383" s="151">
        <f>F383*N383</f>
        <v>2433.6</v>
      </c>
      <c r="P383" s="151">
        <v>2433.6</v>
      </c>
      <c r="Q383" s="155">
        <f>O383</f>
        <v>2433.6</v>
      </c>
      <c r="R383" s="227">
        <f t="shared" si="60"/>
        <v>2433.6</v>
      </c>
      <c r="S383" s="45" t="s">
        <v>3341</v>
      </c>
      <c r="T383" s="174"/>
    </row>
    <row r="384" spans="1:20" s="7" customFormat="1" ht="21.75" customHeight="1" x14ac:dyDescent="0.25">
      <c r="A384" s="327">
        <v>42</v>
      </c>
      <c r="B384" s="327" t="s">
        <v>2841</v>
      </c>
      <c r="C384" s="178" t="s">
        <v>2838</v>
      </c>
      <c r="D384" s="178" t="s">
        <v>2839</v>
      </c>
      <c r="E384" s="5"/>
      <c r="F384" s="45"/>
      <c r="G384" s="245"/>
      <c r="H384" s="227"/>
      <c r="I384" s="65"/>
      <c r="J384" s="238"/>
      <c r="K384" s="231"/>
      <c r="L384" s="232"/>
      <c r="M384" s="231"/>
      <c r="N384" s="65"/>
      <c r="O384" s="151"/>
      <c r="P384" s="151"/>
      <c r="Q384" s="155"/>
      <c r="R384" s="227"/>
      <c r="S384" s="45"/>
      <c r="T384" s="174"/>
    </row>
    <row r="385" spans="1:20" s="7" customFormat="1" ht="45.75" customHeight="1" x14ac:dyDescent="0.25">
      <c r="A385" s="423"/>
      <c r="B385" s="423"/>
      <c r="D385" s="174" t="s">
        <v>37</v>
      </c>
      <c r="E385" s="1">
        <v>1430</v>
      </c>
      <c r="F385" s="45">
        <f>E385*1.2</f>
        <v>1716</v>
      </c>
      <c r="G385" s="245">
        <v>3500</v>
      </c>
      <c r="H385" s="227"/>
      <c r="I385" s="65">
        <v>1.2</v>
      </c>
      <c r="J385" s="238">
        <v>3500</v>
      </c>
      <c r="K385" s="231">
        <v>3640</v>
      </c>
      <c r="L385" s="232">
        <v>4550</v>
      </c>
      <c r="M385" s="231">
        <v>5460</v>
      </c>
      <c r="N385" s="65">
        <v>1.2</v>
      </c>
      <c r="O385" s="151">
        <f>F385*N385</f>
        <v>2059.1999999999998</v>
      </c>
      <c r="P385" s="151">
        <v>4550</v>
      </c>
      <c r="Q385" s="155">
        <f>P385*0.6</f>
        <v>2730</v>
      </c>
      <c r="R385" s="227">
        <f t="shared" si="60"/>
        <v>2730</v>
      </c>
      <c r="S385" s="45" t="s">
        <v>3444</v>
      </c>
      <c r="T385" s="174" t="s">
        <v>2849</v>
      </c>
    </row>
    <row r="386" spans="1:20" s="7" customFormat="1" ht="45.75" customHeight="1" x14ac:dyDescent="0.25">
      <c r="A386" s="423"/>
      <c r="B386" s="423"/>
      <c r="D386" s="174" t="s">
        <v>38</v>
      </c>
      <c r="E386" s="1">
        <v>1250</v>
      </c>
      <c r="F386" s="45">
        <v>1250</v>
      </c>
      <c r="G386" s="245">
        <v>2500</v>
      </c>
      <c r="H386" s="227"/>
      <c r="I386" s="65">
        <v>1.2</v>
      </c>
      <c r="J386" s="238">
        <v>2500</v>
      </c>
      <c r="K386" s="231">
        <v>2600</v>
      </c>
      <c r="L386" s="232">
        <v>3250</v>
      </c>
      <c r="M386" s="231">
        <v>3900</v>
      </c>
      <c r="N386" s="65">
        <v>1.2</v>
      </c>
      <c r="O386" s="151">
        <f>F386*N386</f>
        <v>1500</v>
      </c>
      <c r="P386" s="151">
        <v>3250</v>
      </c>
      <c r="Q386" s="155">
        <f>P386*0.6</f>
        <v>1950</v>
      </c>
      <c r="R386" s="227">
        <f t="shared" si="60"/>
        <v>1950</v>
      </c>
      <c r="S386" s="45" t="s">
        <v>3444</v>
      </c>
      <c r="T386" s="174" t="s">
        <v>2849</v>
      </c>
    </row>
    <row r="387" spans="1:20" s="7" customFormat="1" ht="45.75" customHeight="1" x14ac:dyDescent="0.25">
      <c r="A387" s="423"/>
      <c r="B387" s="423"/>
      <c r="C387" s="178" t="s">
        <v>2839</v>
      </c>
      <c r="D387" s="174" t="s">
        <v>2840</v>
      </c>
      <c r="E387" s="1"/>
      <c r="F387" s="45"/>
      <c r="G387" s="245"/>
      <c r="H387" s="227"/>
      <c r="I387" s="65"/>
      <c r="J387" s="238"/>
      <c r="K387" s="231"/>
      <c r="L387" s="232"/>
      <c r="M387" s="231"/>
      <c r="N387" s="65"/>
      <c r="O387" s="151"/>
      <c r="P387" s="151"/>
      <c r="Q387" s="155"/>
      <c r="R387" s="227"/>
      <c r="S387" s="45"/>
      <c r="T387" s="174" t="s">
        <v>2849</v>
      </c>
    </row>
    <row r="388" spans="1:20" s="7" customFormat="1" ht="45.75" customHeight="1" x14ac:dyDescent="0.25">
      <c r="A388" s="423"/>
      <c r="B388" s="423"/>
      <c r="D388" s="174" t="s">
        <v>37</v>
      </c>
      <c r="E388" s="1"/>
      <c r="F388" s="45">
        <v>1716</v>
      </c>
      <c r="G388" s="245"/>
      <c r="H388" s="227"/>
      <c r="I388" s="65">
        <v>1.2</v>
      </c>
      <c r="J388" s="238">
        <v>3500</v>
      </c>
      <c r="K388" s="231">
        <v>3640</v>
      </c>
      <c r="L388" s="232">
        <v>4550</v>
      </c>
      <c r="M388" s="231">
        <v>5460</v>
      </c>
      <c r="N388" s="65">
        <v>1.2</v>
      </c>
      <c r="O388" s="151">
        <f t="shared" ref="O388:O394" si="61">F388*N388</f>
        <v>2059.1999999999998</v>
      </c>
      <c r="P388" s="151">
        <v>4550</v>
      </c>
      <c r="Q388" s="155">
        <f t="shared" ref="Q388:Q393" si="62">P388*0.6</f>
        <v>2730</v>
      </c>
      <c r="R388" s="227">
        <f t="shared" si="60"/>
        <v>2730</v>
      </c>
      <c r="S388" s="45" t="s">
        <v>3444</v>
      </c>
      <c r="T388" s="174" t="s">
        <v>2849</v>
      </c>
    </row>
    <row r="389" spans="1:20" s="7" customFormat="1" ht="45.75" customHeight="1" x14ac:dyDescent="0.25">
      <c r="A389" s="328"/>
      <c r="B389" s="328"/>
      <c r="D389" s="174" t="s">
        <v>38</v>
      </c>
      <c r="E389" s="1"/>
      <c r="F389" s="45">
        <v>1250</v>
      </c>
      <c r="G389" s="245"/>
      <c r="H389" s="227"/>
      <c r="I389" s="65">
        <v>1.2</v>
      </c>
      <c r="J389" s="238">
        <v>2500</v>
      </c>
      <c r="K389" s="231">
        <v>2600</v>
      </c>
      <c r="L389" s="232">
        <v>3250</v>
      </c>
      <c r="M389" s="231">
        <v>3900</v>
      </c>
      <c r="N389" s="65">
        <v>1.2</v>
      </c>
      <c r="O389" s="151">
        <f t="shared" si="61"/>
        <v>1500</v>
      </c>
      <c r="P389" s="151">
        <v>3250</v>
      </c>
      <c r="Q389" s="155">
        <f t="shared" si="62"/>
        <v>1950</v>
      </c>
      <c r="R389" s="227">
        <f t="shared" si="60"/>
        <v>1950</v>
      </c>
      <c r="S389" s="45" t="s">
        <v>3444</v>
      </c>
      <c r="T389" s="174" t="s">
        <v>2849</v>
      </c>
    </row>
    <row r="390" spans="1:20" s="7" customFormat="1" ht="45.75" customHeight="1" x14ac:dyDescent="0.25">
      <c r="A390" s="165">
        <v>43</v>
      </c>
      <c r="B390" s="171" t="s">
        <v>2842</v>
      </c>
      <c r="C390" s="468" t="s">
        <v>21</v>
      </c>
      <c r="D390" s="469"/>
      <c r="E390" s="1"/>
      <c r="F390" s="45">
        <v>1716</v>
      </c>
      <c r="G390" s="245"/>
      <c r="H390" s="227"/>
      <c r="I390" s="65">
        <v>1.2</v>
      </c>
      <c r="J390" s="238">
        <v>3500</v>
      </c>
      <c r="K390" s="231">
        <v>3640</v>
      </c>
      <c r="L390" s="232">
        <v>4550</v>
      </c>
      <c r="M390" s="231">
        <v>5460</v>
      </c>
      <c r="N390" s="65">
        <v>1.2</v>
      </c>
      <c r="O390" s="151">
        <f t="shared" si="61"/>
        <v>2059.1999999999998</v>
      </c>
      <c r="P390" s="151">
        <v>4550</v>
      </c>
      <c r="Q390" s="155">
        <f t="shared" si="62"/>
        <v>2730</v>
      </c>
      <c r="R390" s="227">
        <f t="shared" si="60"/>
        <v>2730</v>
      </c>
      <c r="S390" s="45" t="s">
        <v>3444</v>
      </c>
      <c r="T390" s="174" t="s">
        <v>2849</v>
      </c>
    </row>
    <row r="391" spans="1:20" s="7" customFormat="1" ht="45.75" customHeight="1" x14ac:dyDescent="0.25">
      <c r="A391" s="165">
        <v>44</v>
      </c>
      <c r="B391" s="171" t="s">
        <v>2843</v>
      </c>
      <c r="C391" s="468" t="s">
        <v>21</v>
      </c>
      <c r="D391" s="469"/>
      <c r="E391" s="1"/>
      <c r="F391" s="45">
        <v>1716</v>
      </c>
      <c r="G391" s="245"/>
      <c r="H391" s="227"/>
      <c r="I391" s="65">
        <v>1.2</v>
      </c>
      <c r="J391" s="238">
        <v>3500</v>
      </c>
      <c r="K391" s="231">
        <v>3640</v>
      </c>
      <c r="L391" s="232">
        <v>4550</v>
      </c>
      <c r="M391" s="231">
        <v>5460</v>
      </c>
      <c r="N391" s="65">
        <v>1.2</v>
      </c>
      <c r="O391" s="151">
        <f t="shared" si="61"/>
        <v>2059.1999999999998</v>
      </c>
      <c r="P391" s="151">
        <v>4550</v>
      </c>
      <c r="Q391" s="155">
        <f t="shared" si="62"/>
        <v>2730</v>
      </c>
      <c r="R391" s="227">
        <f t="shared" si="60"/>
        <v>2730</v>
      </c>
      <c r="S391" s="45" t="s">
        <v>3444</v>
      </c>
      <c r="T391" s="174" t="s">
        <v>2849</v>
      </c>
    </row>
    <row r="392" spans="1:20" s="7" customFormat="1" ht="45.75" customHeight="1" x14ac:dyDescent="0.25">
      <c r="A392" s="165">
        <v>45</v>
      </c>
      <c r="B392" s="164" t="s">
        <v>2844</v>
      </c>
      <c r="C392" s="468" t="s">
        <v>21</v>
      </c>
      <c r="D392" s="469"/>
      <c r="E392" s="1"/>
      <c r="F392" s="45">
        <v>1716</v>
      </c>
      <c r="G392" s="245"/>
      <c r="H392" s="227"/>
      <c r="I392" s="65">
        <v>1.2</v>
      </c>
      <c r="J392" s="238">
        <v>3500</v>
      </c>
      <c r="K392" s="231">
        <v>3640</v>
      </c>
      <c r="L392" s="232">
        <v>4550</v>
      </c>
      <c r="M392" s="231">
        <v>5460</v>
      </c>
      <c r="N392" s="65">
        <v>1.2</v>
      </c>
      <c r="O392" s="151">
        <f t="shared" si="61"/>
        <v>2059.1999999999998</v>
      </c>
      <c r="P392" s="151">
        <v>4550</v>
      </c>
      <c r="Q392" s="155">
        <f t="shared" si="62"/>
        <v>2730</v>
      </c>
      <c r="R392" s="227">
        <f t="shared" si="60"/>
        <v>2730</v>
      </c>
      <c r="S392" s="45" t="s">
        <v>3444</v>
      </c>
      <c r="T392" s="174" t="s">
        <v>2849</v>
      </c>
    </row>
    <row r="393" spans="1:20" s="7" customFormat="1" ht="45.75" customHeight="1" x14ac:dyDescent="0.25">
      <c r="A393" s="165">
        <v>46</v>
      </c>
      <c r="B393" s="164" t="s">
        <v>2848</v>
      </c>
      <c r="C393" s="468" t="s">
        <v>21</v>
      </c>
      <c r="D393" s="469"/>
      <c r="E393" s="1"/>
      <c r="F393" s="45">
        <v>1716</v>
      </c>
      <c r="G393" s="245"/>
      <c r="H393" s="227"/>
      <c r="I393" s="65">
        <v>1.2</v>
      </c>
      <c r="J393" s="238">
        <v>3500</v>
      </c>
      <c r="K393" s="231">
        <v>3640</v>
      </c>
      <c r="L393" s="232">
        <v>4550</v>
      </c>
      <c r="M393" s="231">
        <v>5460</v>
      </c>
      <c r="N393" s="65">
        <v>1.2</v>
      </c>
      <c r="O393" s="151">
        <f t="shared" si="61"/>
        <v>2059.1999999999998</v>
      </c>
      <c r="P393" s="151">
        <v>4550</v>
      </c>
      <c r="Q393" s="155">
        <f t="shared" si="62"/>
        <v>2730</v>
      </c>
      <c r="R393" s="227">
        <f t="shared" si="60"/>
        <v>2730</v>
      </c>
      <c r="S393" s="45" t="s">
        <v>3444</v>
      </c>
      <c r="T393" s="174" t="s">
        <v>2849</v>
      </c>
    </row>
    <row r="394" spans="1:20" s="7" customFormat="1" ht="24.6" customHeight="1" x14ac:dyDescent="0.25">
      <c r="A394" s="412">
        <v>47</v>
      </c>
      <c r="B394" s="424" t="s">
        <v>178</v>
      </c>
      <c r="C394" s="428" t="s">
        <v>179</v>
      </c>
      <c r="D394" s="428"/>
      <c r="E394" s="1">
        <v>1724</v>
      </c>
      <c r="F394" s="45">
        <f>E394*1.2</f>
        <v>2068.7999999999997</v>
      </c>
      <c r="G394" s="245">
        <v>5500</v>
      </c>
      <c r="H394" s="227"/>
      <c r="I394" s="65">
        <v>1.2</v>
      </c>
      <c r="J394" s="238">
        <v>5500</v>
      </c>
      <c r="K394" s="231"/>
      <c r="L394" s="232"/>
      <c r="M394" s="231"/>
      <c r="N394" s="65">
        <v>1.2</v>
      </c>
      <c r="O394" s="151">
        <f t="shared" si="61"/>
        <v>2482.5599999999995</v>
      </c>
      <c r="P394" s="151">
        <v>2482.5599999999995</v>
      </c>
      <c r="Q394" s="155">
        <f>O394</f>
        <v>2482.5599999999995</v>
      </c>
      <c r="R394" s="227">
        <f t="shared" si="60"/>
        <v>2482.5599999999995</v>
      </c>
      <c r="S394" s="45" t="s">
        <v>3341</v>
      </c>
      <c r="T394" s="174"/>
    </row>
    <row r="395" spans="1:20" s="7" customFormat="1" x14ac:dyDescent="0.25">
      <c r="A395" s="412"/>
      <c r="B395" s="425"/>
      <c r="C395" s="450" t="s">
        <v>36</v>
      </c>
      <c r="D395" s="452"/>
      <c r="E395" s="5"/>
      <c r="F395" s="45"/>
      <c r="G395" s="245"/>
      <c r="H395" s="227"/>
      <c r="I395" s="65"/>
      <c r="J395" s="238"/>
      <c r="K395" s="231"/>
      <c r="L395" s="232"/>
      <c r="M395" s="231"/>
      <c r="N395" s="65"/>
      <c r="O395" s="151"/>
      <c r="P395" s="151"/>
      <c r="Q395" s="155"/>
      <c r="R395" s="227"/>
      <c r="S395" s="45"/>
      <c r="T395" s="174"/>
    </row>
    <row r="396" spans="1:20" s="7" customFormat="1" x14ac:dyDescent="0.25">
      <c r="A396" s="412"/>
      <c r="B396" s="425"/>
      <c r="D396" s="174" t="s">
        <v>37</v>
      </c>
      <c r="E396" s="1">
        <v>1437</v>
      </c>
      <c r="F396" s="45">
        <f>E396*1.2</f>
        <v>1724.3999999999999</v>
      </c>
      <c r="G396" s="245">
        <v>4300</v>
      </c>
      <c r="H396" s="227"/>
      <c r="I396" s="65">
        <v>1.2</v>
      </c>
      <c r="J396" s="238">
        <v>4300</v>
      </c>
      <c r="K396" s="231"/>
      <c r="L396" s="232"/>
      <c r="M396" s="231"/>
      <c r="N396" s="65">
        <v>1.2</v>
      </c>
      <c r="O396" s="151">
        <f>F396*N396</f>
        <v>2069.2799999999997</v>
      </c>
      <c r="P396" s="151">
        <v>2069.2799999999997</v>
      </c>
      <c r="Q396" s="155">
        <f>O396</f>
        <v>2069.2799999999997</v>
      </c>
      <c r="R396" s="227">
        <f t="shared" si="60"/>
        <v>2069.2799999999997</v>
      </c>
      <c r="S396" s="45" t="s">
        <v>3341</v>
      </c>
      <c r="T396" s="174"/>
    </row>
    <row r="397" spans="1:20" s="7" customFormat="1" x14ac:dyDescent="0.25">
      <c r="A397" s="412"/>
      <c r="B397" s="426"/>
      <c r="D397" s="174" t="s">
        <v>38</v>
      </c>
      <c r="E397" s="1">
        <v>1400</v>
      </c>
      <c r="F397" s="45">
        <v>1400</v>
      </c>
      <c r="G397" s="245">
        <v>3300</v>
      </c>
      <c r="H397" s="227"/>
      <c r="I397" s="65">
        <v>1.2</v>
      </c>
      <c r="J397" s="238">
        <v>3300</v>
      </c>
      <c r="K397" s="231"/>
      <c r="L397" s="232"/>
      <c r="M397" s="231"/>
      <c r="N397" s="65">
        <v>1.2</v>
      </c>
      <c r="O397" s="151">
        <f>F397*N397</f>
        <v>1680</v>
      </c>
      <c r="P397" s="151">
        <v>1680</v>
      </c>
      <c r="Q397" s="155">
        <f>O397</f>
        <v>1680</v>
      </c>
      <c r="R397" s="227">
        <f t="shared" si="60"/>
        <v>1680</v>
      </c>
      <c r="S397" s="45" t="s">
        <v>3341</v>
      </c>
      <c r="T397" s="174"/>
    </row>
    <row r="398" spans="1:20" s="7" customFormat="1" ht="18.75" customHeight="1" x14ac:dyDescent="0.25">
      <c r="A398" s="171">
        <v>48</v>
      </c>
      <c r="B398" s="450" t="s">
        <v>41</v>
      </c>
      <c r="C398" s="451"/>
      <c r="D398" s="452"/>
      <c r="E398" s="5"/>
      <c r="F398" s="45"/>
      <c r="G398" s="245"/>
      <c r="H398" s="227"/>
      <c r="I398" s="65"/>
      <c r="J398" s="238"/>
      <c r="K398" s="231"/>
      <c r="L398" s="232"/>
      <c r="M398" s="231"/>
      <c r="N398" s="65"/>
      <c r="O398" s="151"/>
      <c r="P398" s="151"/>
      <c r="Q398" s="155"/>
      <c r="R398" s="227"/>
      <c r="S398" s="45"/>
      <c r="T398" s="174"/>
    </row>
    <row r="399" spans="1:20" s="7" customFormat="1" ht="23.25" customHeight="1" x14ac:dyDescent="0.25">
      <c r="A399" s="412" t="s">
        <v>2845</v>
      </c>
      <c r="B399" s="428" t="s">
        <v>275</v>
      </c>
      <c r="C399" s="450" t="s">
        <v>180</v>
      </c>
      <c r="D399" s="452"/>
      <c r="E399" s="5">
        <v>500</v>
      </c>
      <c r="F399" s="220">
        <v>500</v>
      </c>
      <c r="G399" s="245">
        <v>1500</v>
      </c>
      <c r="H399" s="227"/>
      <c r="I399" s="65">
        <v>1.2</v>
      </c>
      <c r="J399" s="238">
        <v>1500</v>
      </c>
      <c r="K399" s="231"/>
      <c r="L399" s="232"/>
      <c r="M399" s="231"/>
      <c r="N399" s="65">
        <v>1.2</v>
      </c>
      <c r="O399" s="151">
        <f t="shared" ref="O399:O406" si="63">F399*N399</f>
        <v>600</v>
      </c>
      <c r="P399" s="151">
        <v>600</v>
      </c>
      <c r="Q399" s="155">
        <f t="shared" ref="Q399:Q404" si="64">O399</f>
        <v>600</v>
      </c>
      <c r="R399" s="227">
        <f t="shared" si="60"/>
        <v>600</v>
      </c>
      <c r="S399" s="45" t="s">
        <v>3341</v>
      </c>
      <c r="T399" s="174"/>
    </row>
    <row r="400" spans="1:20" s="7" customFormat="1" ht="42.75" customHeight="1" x14ac:dyDescent="0.25">
      <c r="A400" s="412"/>
      <c r="B400" s="428"/>
      <c r="C400" s="428" t="s">
        <v>45</v>
      </c>
      <c r="D400" s="428"/>
      <c r="E400" s="5">
        <v>500</v>
      </c>
      <c r="F400" s="220">
        <v>500</v>
      </c>
      <c r="G400" s="245">
        <v>1000</v>
      </c>
      <c r="H400" s="227"/>
      <c r="I400" s="65">
        <v>1.2</v>
      </c>
      <c r="J400" s="238">
        <v>1000</v>
      </c>
      <c r="K400" s="231"/>
      <c r="L400" s="232"/>
      <c r="M400" s="231"/>
      <c r="N400" s="65">
        <v>1.2</v>
      </c>
      <c r="O400" s="151">
        <f t="shared" si="63"/>
        <v>600</v>
      </c>
      <c r="P400" s="151">
        <v>600</v>
      </c>
      <c r="Q400" s="155">
        <f t="shared" si="64"/>
        <v>600</v>
      </c>
      <c r="R400" s="227">
        <f t="shared" si="60"/>
        <v>600</v>
      </c>
      <c r="S400" s="45" t="s">
        <v>3341</v>
      </c>
      <c r="T400" s="174"/>
    </row>
    <row r="401" spans="1:20" s="7" customFormat="1" ht="26.25" customHeight="1" x14ac:dyDescent="0.25">
      <c r="A401" s="412" t="s">
        <v>2846</v>
      </c>
      <c r="B401" s="428" t="s">
        <v>248</v>
      </c>
      <c r="C401" s="450" t="s">
        <v>180</v>
      </c>
      <c r="D401" s="452"/>
      <c r="E401" s="5">
        <v>370</v>
      </c>
      <c r="F401" s="220">
        <v>370</v>
      </c>
      <c r="G401" s="245">
        <v>1000</v>
      </c>
      <c r="H401" s="227"/>
      <c r="I401" s="65">
        <v>1.2</v>
      </c>
      <c r="J401" s="238">
        <v>1000</v>
      </c>
      <c r="K401" s="231"/>
      <c r="L401" s="232"/>
      <c r="M401" s="231"/>
      <c r="N401" s="65">
        <v>1.2</v>
      </c>
      <c r="O401" s="151">
        <f t="shared" si="63"/>
        <v>444</v>
      </c>
      <c r="P401" s="151">
        <v>444</v>
      </c>
      <c r="Q401" s="155">
        <f t="shared" si="64"/>
        <v>444</v>
      </c>
      <c r="R401" s="227">
        <f t="shared" si="60"/>
        <v>444</v>
      </c>
      <c r="S401" s="45" t="s">
        <v>3341</v>
      </c>
      <c r="T401" s="174"/>
    </row>
    <row r="402" spans="1:20" s="7" customFormat="1" ht="30.75" customHeight="1" x14ac:dyDescent="0.25">
      <c r="A402" s="412"/>
      <c r="B402" s="428"/>
      <c r="C402" s="428" t="s">
        <v>45</v>
      </c>
      <c r="D402" s="428"/>
      <c r="E402" s="5">
        <v>330</v>
      </c>
      <c r="F402" s="220">
        <v>330</v>
      </c>
      <c r="G402" s="245">
        <v>850</v>
      </c>
      <c r="H402" s="227"/>
      <c r="I402" s="65">
        <v>1.2</v>
      </c>
      <c r="J402" s="238">
        <v>1000</v>
      </c>
      <c r="K402" s="231"/>
      <c r="L402" s="232"/>
      <c r="M402" s="231"/>
      <c r="N402" s="65">
        <v>1.2</v>
      </c>
      <c r="O402" s="151">
        <f t="shared" si="63"/>
        <v>396</v>
      </c>
      <c r="P402" s="151">
        <v>396</v>
      </c>
      <c r="Q402" s="155">
        <f t="shared" si="64"/>
        <v>396</v>
      </c>
      <c r="R402" s="227">
        <f t="shared" si="60"/>
        <v>396</v>
      </c>
      <c r="S402" s="45" t="s">
        <v>3341</v>
      </c>
      <c r="T402" s="174"/>
    </row>
    <row r="403" spans="1:20" s="7" customFormat="1" ht="21.75" customHeight="1" x14ac:dyDescent="0.25">
      <c r="A403" s="412" t="s">
        <v>2847</v>
      </c>
      <c r="B403" s="428" t="s">
        <v>204</v>
      </c>
      <c r="C403" s="450" t="s">
        <v>180</v>
      </c>
      <c r="D403" s="452"/>
      <c r="E403" s="5">
        <v>300</v>
      </c>
      <c r="F403" s="220">
        <v>300</v>
      </c>
      <c r="G403" s="245">
        <v>800</v>
      </c>
      <c r="H403" s="227"/>
      <c r="I403" s="65">
        <v>1.2</v>
      </c>
      <c r="J403" s="238">
        <v>1000</v>
      </c>
      <c r="K403" s="231"/>
      <c r="L403" s="232"/>
      <c r="M403" s="231"/>
      <c r="N403" s="65">
        <v>1.2</v>
      </c>
      <c r="O403" s="151">
        <f t="shared" si="63"/>
        <v>360</v>
      </c>
      <c r="P403" s="151">
        <v>360</v>
      </c>
      <c r="Q403" s="155">
        <f t="shared" si="64"/>
        <v>360</v>
      </c>
      <c r="R403" s="227">
        <f t="shared" si="60"/>
        <v>360</v>
      </c>
      <c r="S403" s="45" t="s">
        <v>3341</v>
      </c>
      <c r="T403" s="174"/>
    </row>
    <row r="404" spans="1:20" s="7" customFormat="1" ht="42" customHeight="1" x14ac:dyDescent="0.25">
      <c r="A404" s="412"/>
      <c r="B404" s="428"/>
      <c r="C404" s="428" t="s">
        <v>45</v>
      </c>
      <c r="D404" s="428"/>
      <c r="E404" s="5">
        <v>300</v>
      </c>
      <c r="F404" s="220">
        <v>300</v>
      </c>
      <c r="G404" s="245">
        <v>750</v>
      </c>
      <c r="H404" s="227"/>
      <c r="I404" s="65">
        <v>1.2</v>
      </c>
      <c r="J404" s="238">
        <v>1000</v>
      </c>
      <c r="K404" s="231"/>
      <c r="L404" s="232"/>
      <c r="M404" s="231"/>
      <c r="N404" s="65">
        <v>1.2</v>
      </c>
      <c r="O404" s="151">
        <f t="shared" si="63"/>
        <v>360</v>
      </c>
      <c r="P404" s="151">
        <v>360</v>
      </c>
      <c r="Q404" s="155">
        <f t="shared" si="64"/>
        <v>360</v>
      </c>
      <c r="R404" s="227">
        <f t="shared" si="60"/>
        <v>360</v>
      </c>
      <c r="S404" s="45" t="s">
        <v>3341</v>
      </c>
      <c r="T404" s="174"/>
    </row>
    <row r="405" spans="1:20" s="7" customFormat="1" ht="21.75" customHeight="1" x14ac:dyDescent="0.25">
      <c r="A405" s="412">
        <v>49</v>
      </c>
      <c r="B405" s="413" t="s">
        <v>54</v>
      </c>
      <c r="C405" s="414"/>
      <c r="D405" s="174" t="s">
        <v>37</v>
      </c>
      <c r="E405" s="5">
        <v>500</v>
      </c>
      <c r="F405" s="45">
        <f>E405*1.2</f>
        <v>600</v>
      </c>
      <c r="G405" s="245">
        <v>1700</v>
      </c>
      <c r="H405" s="227">
        <f>G405*1.2</f>
        <v>2040</v>
      </c>
      <c r="I405" s="65">
        <v>1.3</v>
      </c>
      <c r="J405" s="238">
        <v>1700</v>
      </c>
      <c r="K405" s="231">
        <v>1760</v>
      </c>
      <c r="L405" s="232">
        <v>2200</v>
      </c>
      <c r="M405" s="231">
        <v>2640</v>
      </c>
      <c r="N405" s="65">
        <v>1.3</v>
      </c>
      <c r="O405" s="151">
        <f t="shared" si="63"/>
        <v>780</v>
      </c>
      <c r="P405" s="151">
        <v>2200</v>
      </c>
      <c r="Q405" s="155">
        <f>P405*0.6</f>
        <v>1320</v>
      </c>
      <c r="R405" s="227">
        <f t="shared" si="60"/>
        <v>1320</v>
      </c>
      <c r="S405" s="45" t="s">
        <v>3341</v>
      </c>
      <c r="T405" s="174"/>
    </row>
    <row r="406" spans="1:20" s="7" customFormat="1" ht="22.5" customHeight="1" x14ac:dyDescent="0.25">
      <c r="A406" s="412"/>
      <c r="B406" s="415"/>
      <c r="C406" s="416"/>
      <c r="D406" s="174" t="s">
        <v>38</v>
      </c>
      <c r="E406" s="5">
        <v>450</v>
      </c>
      <c r="F406" s="45">
        <f>E406*1.2</f>
        <v>540</v>
      </c>
      <c r="G406" s="245">
        <v>1500</v>
      </c>
      <c r="H406" s="227"/>
      <c r="I406" s="65">
        <v>1.08</v>
      </c>
      <c r="J406" s="238">
        <v>1000</v>
      </c>
      <c r="K406" s="231"/>
      <c r="L406" s="232"/>
      <c r="M406" s="231"/>
      <c r="N406" s="65">
        <v>1.08</v>
      </c>
      <c r="O406" s="151">
        <f t="shared" si="63"/>
        <v>583.20000000000005</v>
      </c>
      <c r="P406" s="151">
        <f>P405-F405+F406</f>
        <v>2140</v>
      </c>
      <c r="Q406" s="155">
        <f>P406*0.6</f>
        <v>1284</v>
      </c>
      <c r="R406" s="227">
        <f t="shared" si="60"/>
        <v>1284</v>
      </c>
      <c r="S406" s="45" t="s">
        <v>3341</v>
      </c>
      <c r="T406" s="174"/>
    </row>
    <row r="407" spans="1:20" s="7" customFormat="1" ht="37.5" x14ac:dyDescent="0.25">
      <c r="A407" s="412">
        <v>50</v>
      </c>
      <c r="B407" s="428" t="s">
        <v>181</v>
      </c>
      <c r="C407" s="174" t="s">
        <v>182</v>
      </c>
      <c r="D407" s="174" t="s">
        <v>220</v>
      </c>
      <c r="E407" s="5"/>
      <c r="F407" s="45"/>
      <c r="G407" s="245"/>
      <c r="H407" s="227"/>
      <c r="I407" s="234"/>
      <c r="J407" s="238"/>
      <c r="K407" s="231"/>
      <c r="L407" s="232"/>
      <c r="M407" s="231"/>
      <c r="N407" s="234"/>
      <c r="O407" s="151"/>
      <c r="P407" s="151"/>
      <c r="Q407" s="155"/>
      <c r="R407" s="227"/>
      <c r="S407" s="45"/>
      <c r="T407" s="174"/>
    </row>
    <row r="408" spans="1:20" s="7" customFormat="1" ht="21.75" customHeight="1" x14ac:dyDescent="0.25">
      <c r="A408" s="412"/>
      <c r="B408" s="428"/>
      <c r="D408" s="174" t="s">
        <v>37</v>
      </c>
      <c r="E408" s="5">
        <v>700</v>
      </c>
      <c r="F408" s="45">
        <f>E408*1.2</f>
        <v>840</v>
      </c>
      <c r="G408" s="245">
        <v>2000</v>
      </c>
      <c r="H408" s="227">
        <f>G408*1.2</f>
        <v>2400</v>
      </c>
      <c r="I408" s="65">
        <v>2</v>
      </c>
      <c r="J408" s="238">
        <v>2000</v>
      </c>
      <c r="K408" s="231">
        <v>2080</v>
      </c>
      <c r="L408" s="232">
        <v>2600</v>
      </c>
      <c r="M408" s="231">
        <v>3120</v>
      </c>
      <c r="N408" s="65">
        <v>2</v>
      </c>
      <c r="O408" s="151">
        <f>F408*N408</f>
        <v>1680</v>
      </c>
      <c r="P408" s="151">
        <v>2600</v>
      </c>
      <c r="Q408" s="155">
        <f>O408</f>
        <v>1680</v>
      </c>
      <c r="R408" s="227">
        <f>Q408</f>
        <v>1680</v>
      </c>
      <c r="S408" s="45" t="s">
        <v>3341</v>
      </c>
      <c r="T408" s="174"/>
    </row>
    <row r="409" spans="1:20" s="7" customFormat="1" ht="21.75" customHeight="1" x14ac:dyDescent="0.25">
      <c r="A409" s="412"/>
      <c r="B409" s="428"/>
      <c r="D409" s="174" t="s">
        <v>38</v>
      </c>
      <c r="E409" s="5">
        <v>650</v>
      </c>
      <c r="F409" s="220">
        <v>650</v>
      </c>
      <c r="G409" s="245">
        <v>1700</v>
      </c>
      <c r="H409" s="227">
        <f>G409*1.2</f>
        <v>2040</v>
      </c>
      <c r="I409" s="65">
        <v>2</v>
      </c>
      <c r="J409" s="238">
        <v>1700</v>
      </c>
      <c r="K409" s="231">
        <v>1768</v>
      </c>
      <c r="L409" s="232">
        <v>2210</v>
      </c>
      <c r="M409" s="231">
        <v>2652</v>
      </c>
      <c r="N409" s="65">
        <v>2</v>
      </c>
      <c r="O409" s="151">
        <f>F409*N409</f>
        <v>1300</v>
      </c>
      <c r="P409" s="151">
        <v>2210</v>
      </c>
      <c r="Q409" s="155">
        <f>O409</f>
        <v>1300</v>
      </c>
      <c r="R409" s="227">
        <f t="shared" ref="R409:R456" si="65">Q409</f>
        <v>1300</v>
      </c>
      <c r="S409" s="45" t="s">
        <v>3341</v>
      </c>
      <c r="T409" s="174"/>
    </row>
    <row r="410" spans="1:20" s="7" customFormat="1" x14ac:dyDescent="0.25">
      <c r="A410" s="412">
        <v>51</v>
      </c>
      <c r="B410" s="428" t="s">
        <v>183</v>
      </c>
      <c r="C410" s="174" t="s">
        <v>116</v>
      </c>
      <c r="D410" s="174" t="s">
        <v>21</v>
      </c>
      <c r="E410" s="5"/>
      <c r="F410" s="45"/>
      <c r="G410" s="245"/>
      <c r="H410" s="227"/>
      <c r="I410" s="234"/>
      <c r="J410" s="238"/>
      <c r="K410" s="231"/>
      <c r="L410" s="232"/>
      <c r="M410" s="231"/>
      <c r="N410" s="234"/>
      <c r="O410" s="151"/>
      <c r="P410" s="151"/>
      <c r="Q410" s="155"/>
      <c r="R410" s="227"/>
      <c r="S410" s="45"/>
      <c r="T410" s="174"/>
    </row>
    <row r="411" spans="1:20" s="7" customFormat="1" x14ac:dyDescent="0.25">
      <c r="A411" s="412"/>
      <c r="B411" s="428"/>
      <c r="D411" s="174" t="s">
        <v>37</v>
      </c>
      <c r="E411" s="5">
        <v>860</v>
      </c>
      <c r="F411" s="45">
        <f>E411*1.2</f>
        <v>1032</v>
      </c>
      <c r="G411" s="245">
        <v>1700</v>
      </c>
      <c r="H411" s="227"/>
      <c r="I411" s="65">
        <v>1.2</v>
      </c>
      <c r="J411" s="238">
        <v>1700</v>
      </c>
      <c r="K411" s="231"/>
      <c r="L411" s="232"/>
      <c r="M411" s="231"/>
      <c r="N411" s="65">
        <v>1.2</v>
      </c>
      <c r="O411" s="151">
        <f>F411*N411</f>
        <v>1238.3999999999999</v>
      </c>
      <c r="P411" s="151">
        <v>1238.3999999999999</v>
      </c>
      <c r="Q411" s="155">
        <f>O411</f>
        <v>1238.3999999999999</v>
      </c>
      <c r="R411" s="227">
        <f t="shared" si="65"/>
        <v>1238.3999999999999</v>
      </c>
      <c r="S411" s="45" t="s">
        <v>3341</v>
      </c>
      <c r="T411" s="174"/>
    </row>
    <row r="412" spans="1:20" s="7" customFormat="1" x14ac:dyDescent="0.25">
      <c r="A412" s="412"/>
      <c r="B412" s="428"/>
      <c r="D412" s="174" t="s">
        <v>38</v>
      </c>
      <c r="E412" s="5">
        <v>800</v>
      </c>
      <c r="F412" s="220">
        <v>800</v>
      </c>
      <c r="G412" s="245">
        <v>1300</v>
      </c>
      <c r="H412" s="227"/>
      <c r="I412" s="65">
        <v>1.2</v>
      </c>
      <c r="J412" s="238">
        <v>1300</v>
      </c>
      <c r="K412" s="231"/>
      <c r="L412" s="232"/>
      <c r="M412" s="231"/>
      <c r="N412" s="65">
        <v>1.2</v>
      </c>
      <c r="O412" s="151">
        <f>F412*N412</f>
        <v>960</v>
      </c>
      <c r="P412" s="151">
        <v>960</v>
      </c>
      <c r="Q412" s="155">
        <f>O412</f>
        <v>960</v>
      </c>
      <c r="R412" s="227">
        <f t="shared" si="65"/>
        <v>960</v>
      </c>
      <c r="S412" s="45" t="s">
        <v>3341</v>
      </c>
      <c r="T412" s="174"/>
    </row>
    <row r="413" spans="1:20" s="7" customFormat="1" ht="41.25" customHeight="1" x14ac:dyDescent="0.25">
      <c r="A413" s="171">
        <v>52</v>
      </c>
      <c r="B413" s="174" t="s">
        <v>184</v>
      </c>
      <c r="C413" s="174" t="s">
        <v>325</v>
      </c>
      <c r="D413" s="174" t="s">
        <v>32</v>
      </c>
      <c r="E413" s="5"/>
      <c r="F413" s="45">
        <v>720</v>
      </c>
      <c r="G413" s="245">
        <v>5000</v>
      </c>
      <c r="H413" s="227"/>
      <c r="I413" s="65">
        <v>1.2</v>
      </c>
      <c r="J413" s="238">
        <v>5000</v>
      </c>
      <c r="K413" s="231"/>
      <c r="L413" s="232"/>
      <c r="M413" s="231"/>
      <c r="N413" s="65">
        <v>1.2</v>
      </c>
      <c r="O413" s="151">
        <f>F413*N413</f>
        <v>864</v>
      </c>
      <c r="P413" s="151">
        <v>864</v>
      </c>
      <c r="Q413" s="155">
        <f>O413</f>
        <v>864</v>
      </c>
      <c r="R413" s="227">
        <f t="shared" si="65"/>
        <v>864</v>
      </c>
      <c r="S413" s="45" t="s">
        <v>3341</v>
      </c>
      <c r="T413" s="182"/>
    </row>
    <row r="414" spans="1:20" s="7" customFormat="1" ht="22.5" customHeight="1" x14ac:dyDescent="0.25">
      <c r="A414" s="171">
        <v>53</v>
      </c>
      <c r="B414" s="428" t="s">
        <v>651</v>
      </c>
      <c r="C414" s="428"/>
      <c r="D414" s="428"/>
      <c r="E414" s="5"/>
      <c r="F414" s="45">
        <v>1000</v>
      </c>
      <c r="G414" s="245"/>
      <c r="H414" s="45"/>
      <c r="I414" s="65">
        <v>1.2</v>
      </c>
      <c r="J414" s="238">
        <v>1100</v>
      </c>
      <c r="K414" s="231"/>
      <c r="L414" s="232"/>
      <c r="M414" s="231"/>
      <c r="N414" s="65">
        <v>1.2</v>
      </c>
      <c r="O414" s="151">
        <f>F414*N414</f>
        <v>1200</v>
      </c>
      <c r="P414" s="151">
        <v>1200</v>
      </c>
      <c r="Q414" s="155">
        <f>O414</f>
        <v>1200</v>
      </c>
      <c r="R414" s="227">
        <f t="shared" si="65"/>
        <v>1200</v>
      </c>
      <c r="S414" s="45" t="s">
        <v>3341</v>
      </c>
      <c r="T414" s="182"/>
    </row>
    <row r="415" spans="1:20" s="7" customFormat="1" ht="22.5" customHeight="1" x14ac:dyDescent="0.25">
      <c r="A415" s="169" t="s">
        <v>646</v>
      </c>
      <c r="B415" s="431" t="s">
        <v>645</v>
      </c>
      <c r="C415" s="431"/>
      <c r="D415" s="177"/>
      <c r="E415" s="31"/>
      <c r="F415" s="45"/>
      <c r="G415" s="225"/>
      <c r="H415" s="227"/>
      <c r="I415" s="247"/>
      <c r="J415" s="227"/>
      <c r="K415" s="231"/>
      <c r="L415" s="232"/>
      <c r="M415" s="231"/>
      <c r="N415" s="247"/>
      <c r="O415" s="151"/>
      <c r="P415" s="151"/>
      <c r="Q415" s="155"/>
      <c r="R415" s="227">
        <f t="shared" si="65"/>
        <v>0</v>
      </c>
      <c r="S415" s="45"/>
      <c r="T415" s="174"/>
    </row>
    <row r="416" spans="1:20" s="7" customFormat="1" ht="21" customHeight="1" x14ac:dyDescent="0.25">
      <c r="A416" s="412">
        <v>1</v>
      </c>
      <c r="B416" s="428" t="s">
        <v>9</v>
      </c>
      <c r="C416" s="174" t="s">
        <v>185</v>
      </c>
      <c r="D416" s="174" t="s">
        <v>186</v>
      </c>
      <c r="E416" s="5">
        <v>540</v>
      </c>
      <c r="F416" s="45">
        <f t="shared" ref="F416:F422" si="66">E416*1.2</f>
        <v>648</v>
      </c>
      <c r="G416" s="227">
        <v>2000</v>
      </c>
      <c r="H416" s="227"/>
      <c r="I416" s="65">
        <v>1</v>
      </c>
      <c r="J416" s="227">
        <v>2500</v>
      </c>
      <c r="K416" s="231"/>
      <c r="L416" s="232"/>
      <c r="M416" s="231"/>
      <c r="N416" s="65">
        <v>1</v>
      </c>
      <c r="O416" s="151">
        <f t="shared" ref="O416:O424" si="67">F416*N416</f>
        <v>648</v>
      </c>
      <c r="P416" s="151">
        <f>P418-F418+F416</f>
        <v>2568</v>
      </c>
      <c r="Q416" s="155">
        <f>P416*0.6</f>
        <v>1540.8</v>
      </c>
      <c r="R416" s="227">
        <f t="shared" si="65"/>
        <v>1540.8</v>
      </c>
      <c r="S416" s="45" t="s">
        <v>3341</v>
      </c>
      <c r="T416" s="174"/>
    </row>
    <row r="417" spans="1:20" s="7" customFormat="1" x14ac:dyDescent="0.25">
      <c r="A417" s="412"/>
      <c r="B417" s="428"/>
      <c r="C417" s="174" t="s">
        <v>186</v>
      </c>
      <c r="D417" s="174" t="s">
        <v>187</v>
      </c>
      <c r="E417" s="5">
        <v>700</v>
      </c>
      <c r="F417" s="45">
        <f t="shared" si="66"/>
        <v>840</v>
      </c>
      <c r="G417" s="227">
        <v>2400</v>
      </c>
      <c r="H417" s="227"/>
      <c r="I417" s="65">
        <v>1.2</v>
      </c>
      <c r="J417" s="227">
        <v>3200</v>
      </c>
      <c r="K417" s="231"/>
      <c r="L417" s="232"/>
      <c r="M417" s="231"/>
      <c r="N417" s="65">
        <v>1.2</v>
      </c>
      <c r="O417" s="151">
        <f t="shared" si="67"/>
        <v>1008</v>
      </c>
      <c r="P417" s="151">
        <f>P418-F418+F417</f>
        <v>2760</v>
      </c>
      <c r="Q417" s="155">
        <f>P417*0.6</f>
        <v>1656</v>
      </c>
      <c r="R417" s="227">
        <f t="shared" si="65"/>
        <v>1656</v>
      </c>
      <c r="S417" s="45" t="s">
        <v>3341</v>
      </c>
      <c r="T417" s="174"/>
    </row>
    <row r="418" spans="1:20" s="57" customFormat="1" ht="40.5" customHeight="1" x14ac:dyDescent="0.25">
      <c r="A418" s="412"/>
      <c r="B418" s="428"/>
      <c r="C418" s="78" t="s">
        <v>187</v>
      </c>
      <c r="D418" s="78" t="s">
        <v>188</v>
      </c>
      <c r="E418" s="66">
        <v>1000</v>
      </c>
      <c r="F418" s="151">
        <f t="shared" si="66"/>
        <v>1200</v>
      </c>
      <c r="G418" s="155">
        <v>2400</v>
      </c>
      <c r="H418" s="155">
        <f>G418*1.2</f>
        <v>2880</v>
      </c>
      <c r="I418" s="239">
        <v>1.8</v>
      </c>
      <c r="J418" s="155">
        <v>2400</v>
      </c>
      <c r="K418" s="232">
        <v>2496</v>
      </c>
      <c r="L418" s="232">
        <v>3120</v>
      </c>
      <c r="M418" s="232">
        <v>3744</v>
      </c>
      <c r="N418" s="239">
        <v>1.8</v>
      </c>
      <c r="O418" s="151">
        <f t="shared" si="67"/>
        <v>2160</v>
      </c>
      <c r="P418" s="151">
        <v>3120</v>
      </c>
      <c r="Q418" s="155">
        <f>O418</f>
        <v>2160</v>
      </c>
      <c r="R418" s="227">
        <f t="shared" si="65"/>
        <v>2160</v>
      </c>
      <c r="S418" s="151" t="s">
        <v>3341</v>
      </c>
      <c r="T418" s="78"/>
    </row>
    <row r="419" spans="1:20" s="7" customFormat="1" ht="40.5" customHeight="1" x14ac:dyDescent="0.25">
      <c r="A419" s="412">
        <v>2</v>
      </c>
      <c r="B419" s="428" t="s">
        <v>2876</v>
      </c>
      <c r="C419" s="174" t="s">
        <v>286</v>
      </c>
      <c r="D419" s="174" t="s">
        <v>2369</v>
      </c>
      <c r="E419" s="5">
        <v>270</v>
      </c>
      <c r="F419" s="45">
        <f t="shared" si="66"/>
        <v>324</v>
      </c>
      <c r="G419" s="227">
        <v>750</v>
      </c>
      <c r="H419" s="227"/>
      <c r="I419" s="234">
        <v>1.1000000000000001</v>
      </c>
      <c r="J419" s="227">
        <v>1600</v>
      </c>
      <c r="K419" s="231"/>
      <c r="L419" s="232"/>
      <c r="M419" s="231"/>
      <c r="N419" s="234">
        <v>1.1000000000000001</v>
      </c>
      <c r="O419" s="151">
        <f t="shared" si="67"/>
        <v>356.40000000000003</v>
      </c>
      <c r="P419" s="151">
        <f>P426-F426+F419</f>
        <v>1776</v>
      </c>
      <c r="Q419" s="155">
        <f t="shared" ref="Q419:Q424" si="68">P419*0.6</f>
        <v>1065.5999999999999</v>
      </c>
      <c r="R419" s="227">
        <f t="shared" si="65"/>
        <v>1065.5999999999999</v>
      </c>
      <c r="S419" s="45" t="s">
        <v>3341</v>
      </c>
      <c r="T419" s="174"/>
    </row>
    <row r="420" spans="1:20" s="7" customFormat="1" ht="21.75" customHeight="1" x14ac:dyDescent="0.25">
      <c r="A420" s="412"/>
      <c r="B420" s="428"/>
      <c r="C420" s="174" t="s">
        <v>2369</v>
      </c>
      <c r="D420" s="174" t="s">
        <v>293</v>
      </c>
      <c r="E420" s="5">
        <v>270</v>
      </c>
      <c r="F420" s="45">
        <f t="shared" si="66"/>
        <v>324</v>
      </c>
      <c r="G420" s="227">
        <v>750</v>
      </c>
      <c r="H420" s="227"/>
      <c r="I420" s="65">
        <v>1</v>
      </c>
      <c r="J420" s="227">
        <v>1600</v>
      </c>
      <c r="K420" s="231"/>
      <c r="L420" s="232"/>
      <c r="M420" s="231"/>
      <c r="N420" s="65">
        <v>1</v>
      </c>
      <c r="O420" s="151">
        <f t="shared" si="67"/>
        <v>324</v>
      </c>
      <c r="P420" s="151">
        <f>P426-F426+F420</f>
        <v>1776</v>
      </c>
      <c r="Q420" s="155">
        <f t="shared" si="68"/>
        <v>1065.5999999999999</v>
      </c>
      <c r="R420" s="227">
        <f t="shared" si="65"/>
        <v>1065.5999999999999</v>
      </c>
      <c r="S420" s="45" t="s">
        <v>3341</v>
      </c>
      <c r="T420" s="174"/>
    </row>
    <row r="421" spans="1:20" s="7" customFormat="1" ht="45.75" customHeight="1" x14ac:dyDescent="0.25">
      <c r="A421" s="412"/>
      <c r="B421" s="428"/>
      <c r="C421" s="174" t="s">
        <v>9</v>
      </c>
      <c r="D421" s="174" t="s">
        <v>190</v>
      </c>
      <c r="E421" s="5">
        <v>270</v>
      </c>
      <c r="F421" s="45">
        <f t="shared" si="66"/>
        <v>324</v>
      </c>
      <c r="G421" s="227">
        <v>750</v>
      </c>
      <c r="H421" s="227"/>
      <c r="I421" s="65">
        <v>1</v>
      </c>
      <c r="J421" s="227">
        <v>1300</v>
      </c>
      <c r="K421" s="231"/>
      <c r="L421" s="232"/>
      <c r="M421" s="231"/>
      <c r="N421" s="65">
        <v>1</v>
      </c>
      <c r="O421" s="151">
        <f t="shared" si="67"/>
        <v>324</v>
      </c>
      <c r="P421" s="151">
        <f>P426-F426+F421</f>
        <v>1776</v>
      </c>
      <c r="Q421" s="155">
        <f t="shared" si="68"/>
        <v>1065.5999999999999</v>
      </c>
      <c r="R421" s="227">
        <f t="shared" si="65"/>
        <v>1065.5999999999999</v>
      </c>
      <c r="S421" s="45" t="s">
        <v>3341</v>
      </c>
      <c r="T421" s="174"/>
    </row>
    <row r="422" spans="1:20" s="7" customFormat="1" x14ac:dyDescent="0.25">
      <c r="A422" s="412"/>
      <c r="B422" s="428"/>
      <c r="C422" s="174" t="s">
        <v>190</v>
      </c>
      <c r="D422" s="174" t="s">
        <v>3386</v>
      </c>
      <c r="E422" s="5">
        <v>210</v>
      </c>
      <c r="F422" s="45">
        <f t="shared" si="66"/>
        <v>252</v>
      </c>
      <c r="G422" s="225">
        <v>500</v>
      </c>
      <c r="H422" s="227"/>
      <c r="I422" s="65">
        <v>1.2</v>
      </c>
      <c r="J422" s="227">
        <v>1500</v>
      </c>
      <c r="K422" s="231"/>
      <c r="L422" s="232"/>
      <c r="M422" s="231"/>
      <c r="N422" s="65">
        <v>1.2</v>
      </c>
      <c r="O422" s="151">
        <f t="shared" si="67"/>
        <v>302.39999999999998</v>
      </c>
      <c r="P422" s="151">
        <f>P426-F426+F422</f>
        <v>1704</v>
      </c>
      <c r="Q422" s="155">
        <f t="shared" si="68"/>
        <v>1022.4</v>
      </c>
      <c r="R422" s="227">
        <f t="shared" si="65"/>
        <v>1022.4</v>
      </c>
      <c r="S422" s="45" t="s">
        <v>3341</v>
      </c>
      <c r="T422" s="174"/>
    </row>
    <row r="423" spans="1:20" s="57" customFormat="1" ht="47.25" customHeight="1" x14ac:dyDescent="0.25">
      <c r="A423" s="412"/>
      <c r="B423" s="428"/>
      <c r="C423" s="78" t="s">
        <v>193</v>
      </c>
      <c r="D423" s="78" t="s">
        <v>2880</v>
      </c>
      <c r="E423" s="152"/>
      <c r="F423" s="151">
        <v>336</v>
      </c>
      <c r="G423" s="248"/>
      <c r="H423" s="155"/>
      <c r="I423" s="239">
        <v>1.2</v>
      </c>
      <c r="J423" s="155"/>
      <c r="K423" s="232"/>
      <c r="L423" s="232"/>
      <c r="M423" s="232"/>
      <c r="N423" s="239">
        <v>1.2</v>
      </c>
      <c r="O423" s="151">
        <f t="shared" si="67"/>
        <v>403.2</v>
      </c>
      <c r="P423" s="151">
        <f>P426-F426+F423</f>
        <v>1788</v>
      </c>
      <c r="Q423" s="155">
        <f t="shared" si="68"/>
        <v>1072.8</v>
      </c>
      <c r="R423" s="227">
        <f t="shared" si="65"/>
        <v>1072.8</v>
      </c>
      <c r="S423" s="45" t="s">
        <v>3341</v>
      </c>
      <c r="T423" s="78"/>
    </row>
    <row r="424" spans="1:20" s="7" customFormat="1" ht="60" customHeight="1" x14ac:dyDescent="0.25">
      <c r="A424" s="412"/>
      <c r="B424" s="428"/>
      <c r="C424" s="174" t="s">
        <v>2877</v>
      </c>
      <c r="D424" s="174" t="s">
        <v>3387</v>
      </c>
      <c r="E424" s="5"/>
      <c r="F424" s="45">
        <v>260</v>
      </c>
      <c r="G424" s="227"/>
      <c r="H424" s="227"/>
      <c r="I424" s="65">
        <v>1.2</v>
      </c>
      <c r="J424" s="227"/>
      <c r="K424" s="231"/>
      <c r="L424" s="232"/>
      <c r="M424" s="231"/>
      <c r="N424" s="65">
        <v>1.2</v>
      </c>
      <c r="O424" s="151">
        <f t="shared" si="67"/>
        <v>312</v>
      </c>
      <c r="P424" s="151">
        <f>P426-F426+F424</f>
        <v>1712</v>
      </c>
      <c r="Q424" s="155">
        <f t="shared" si="68"/>
        <v>1027.2</v>
      </c>
      <c r="R424" s="227">
        <f t="shared" si="65"/>
        <v>1027.2</v>
      </c>
      <c r="S424" s="45" t="s">
        <v>3341</v>
      </c>
      <c r="T424" s="174"/>
    </row>
    <row r="425" spans="1:20" s="7" customFormat="1" ht="36.75" customHeight="1" x14ac:dyDescent="0.25">
      <c r="A425" s="412"/>
      <c r="B425" s="428"/>
      <c r="C425" s="174" t="s">
        <v>191</v>
      </c>
      <c r="D425" s="174" t="s">
        <v>653</v>
      </c>
      <c r="E425" s="5"/>
      <c r="F425" s="45"/>
      <c r="G425" s="227"/>
      <c r="H425" s="227"/>
      <c r="I425" s="65"/>
      <c r="J425" s="227"/>
      <c r="K425" s="231"/>
      <c r="L425" s="232"/>
      <c r="M425" s="231"/>
      <c r="N425" s="65"/>
      <c r="O425" s="151"/>
      <c r="P425" s="151"/>
      <c r="Q425" s="155"/>
      <c r="R425" s="227"/>
      <c r="S425" s="45"/>
      <c r="T425" s="174"/>
    </row>
    <row r="426" spans="1:20" s="7" customFormat="1" ht="25.5" customHeight="1" x14ac:dyDescent="0.25">
      <c r="A426" s="412"/>
      <c r="B426" s="428"/>
      <c r="C426" s="174"/>
      <c r="D426" s="174" t="s">
        <v>37</v>
      </c>
      <c r="E426" s="5">
        <v>290</v>
      </c>
      <c r="F426" s="45">
        <f>E426*1.2</f>
        <v>348</v>
      </c>
      <c r="G426" s="227">
        <v>1200</v>
      </c>
      <c r="H426" s="227">
        <f>G426*1.2</f>
        <v>1440</v>
      </c>
      <c r="I426" s="65">
        <v>3.59</v>
      </c>
      <c r="J426" s="227">
        <v>1400</v>
      </c>
      <c r="K426" s="231">
        <v>1440</v>
      </c>
      <c r="L426" s="232">
        <v>1800</v>
      </c>
      <c r="M426" s="231">
        <v>2160</v>
      </c>
      <c r="N426" s="65">
        <v>3.59</v>
      </c>
      <c r="O426" s="151">
        <f>F426*N426</f>
        <v>1249.32</v>
      </c>
      <c r="P426" s="151">
        <v>1800</v>
      </c>
      <c r="Q426" s="155">
        <f>P426</f>
        <v>1800</v>
      </c>
      <c r="R426" s="227">
        <f t="shared" si="65"/>
        <v>1800</v>
      </c>
      <c r="S426" s="45" t="s">
        <v>3341</v>
      </c>
      <c r="T426" s="174"/>
    </row>
    <row r="427" spans="1:20" s="7" customFormat="1" ht="25.5" customHeight="1" x14ac:dyDescent="0.25">
      <c r="A427" s="412"/>
      <c r="B427" s="428"/>
      <c r="C427" s="174"/>
      <c r="D427" s="174" t="s">
        <v>38</v>
      </c>
      <c r="E427" s="5"/>
      <c r="F427" s="220">
        <v>290</v>
      </c>
      <c r="G427" s="227">
        <v>1200</v>
      </c>
      <c r="H427" s="227">
        <f>G427*1.2</f>
        <v>1440</v>
      </c>
      <c r="I427" s="65">
        <v>3.59</v>
      </c>
      <c r="J427" s="227">
        <v>1400</v>
      </c>
      <c r="K427" s="231">
        <v>1280</v>
      </c>
      <c r="L427" s="232">
        <v>1600</v>
      </c>
      <c r="M427" s="231">
        <v>1920</v>
      </c>
      <c r="N427" s="65">
        <v>3.59</v>
      </c>
      <c r="O427" s="151">
        <f>F427*N427</f>
        <v>1041.0999999999999</v>
      </c>
      <c r="P427" s="151">
        <v>1600</v>
      </c>
      <c r="Q427" s="155">
        <f>P427</f>
        <v>1600</v>
      </c>
      <c r="R427" s="227">
        <f t="shared" si="65"/>
        <v>1600</v>
      </c>
      <c r="S427" s="45" t="s">
        <v>3341</v>
      </c>
      <c r="T427" s="174" t="s">
        <v>2879</v>
      </c>
    </row>
    <row r="428" spans="1:20" s="7" customFormat="1" ht="25.5" customHeight="1" x14ac:dyDescent="0.25">
      <c r="A428" s="412"/>
      <c r="B428" s="428"/>
      <c r="C428" s="174" t="s">
        <v>653</v>
      </c>
      <c r="D428" s="174" t="s">
        <v>336</v>
      </c>
      <c r="E428" s="5"/>
      <c r="F428" s="45"/>
      <c r="G428" s="227"/>
      <c r="H428" s="227"/>
      <c r="I428" s="234"/>
      <c r="J428" s="227"/>
      <c r="K428" s="231"/>
      <c r="L428" s="232"/>
      <c r="M428" s="231"/>
      <c r="N428" s="234"/>
      <c r="O428" s="151"/>
      <c r="P428" s="151"/>
      <c r="Q428" s="155"/>
      <c r="R428" s="227"/>
      <c r="S428" s="45"/>
      <c r="T428" s="174" t="s">
        <v>2879</v>
      </c>
    </row>
    <row r="429" spans="1:20" s="7" customFormat="1" x14ac:dyDescent="0.25">
      <c r="A429" s="412"/>
      <c r="B429" s="428"/>
      <c r="C429" s="174"/>
      <c r="D429" s="174" t="s">
        <v>37</v>
      </c>
      <c r="E429" s="5">
        <v>290</v>
      </c>
      <c r="F429" s="45">
        <f>E429*1.2</f>
        <v>348</v>
      </c>
      <c r="G429" s="227">
        <v>1200</v>
      </c>
      <c r="H429" s="227"/>
      <c r="I429" s="65">
        <v>1</v>
      </c>
      <c r="J429" s="227">
        <v>1400</v>
      </c>
      <c r="K429" s="231"/>
      <c r="L429" s="232"/>
      <c r="M429" s="231"/>
      <c r="N429" s="65">
        <v>1</v>
      </c>
      <c r="O429" s="151">
        <f t="shared" ref="O429:O444" si="69">F429*N429</f>
        <v>348</v>
      </c>
      <c r="P429" s="151">
        <f>P426-F426+F429</f>
        <v>1800</v>
      </c>
      <c r="Q429" s="155">
        <f t="shared" ref="Q429:Q438" si="70">P429*0.6</f>
        <v>1080</v>
      </c>
      <c r="R429" s="227">
        <f t="shared" si="65"/>
        <v>1080</v>
      </c>
      <c r="S429" s="45" t="s">
        <v>3341</v>
      </c>
      <c r="T429" s="174"/>
    </row>
    <row r="430" spans="1:20" s="7" customFormat="1" x14ac:dyDescent="0.25">
      <c r="A430" s="412"/>
      <c r="B430" s="428"/>
      <c r="C430" s="174"/>
      <c r="D430" s="174" t="s">
        <v>38</v>
      </c>
      <c r="E430" s="5"/>
      <c r="F430" s="211">
        <v>290</v>
      </c>
      <c r="G430" s="227">
        <v>1200</v>
      </c>
      <c r="H430" s="227"/>
      <c r="I430" s="65">
        <v>1</v>
      </c>
      <c r="J430" s="227">
        <v>1400</v>
      </c>
      <c r="K430" s="231"/>
      <c r="L430" s="232"/>
      <c r="M430" s="231"/>
      <c r="N430" s="65">
        <v>1</v>
      </c>
      <c r="O430" s="151">
        <f t="shared" si="69"/>
        <v>290</v>
      </c>
      <c r="P430" s="151">
        <v>1600</v>
      </c>
      <c r="Q430" s="155">
        <f t="shared" si="70"/>
        <v>960</v>
      </c>
      <c r="R430" s="227">
        <f t="shared" si="65"/>
        <v>960</v>
      </c>
      <c r="S430" s="45" t="s">
        <v>3341</v>
      </c>
      <c r="T430" s="174"/>
    </row>
    <row r="431" spans="1:20" s="7" customFormat="1" ht="41.25" customHeight="1" x14ac:dyDescent="0.25">
      <c r="A431" s="327">
        <v>3</v>
      </c>
      <c r="B431" s="327" t="s">
        <v>1066</v>
      </c>
      <c r="C431" s="174" t="s">
        <v>222</v>
      </c>
      <c r="D431" s="174" t="s">
        <v>2362</v>
      </c>
      <c r="E431" s="5">
        <v>270</v>
      </c>
      <c r="F431" s="45">
        <v>348</v>
      </c>
      <c r="G431" s="45">
        <v>348</v>
      </c>
      <c r="H431" s="45">
        <v>348</v>
      </c>
      <c r="I431" s="65">
        <v>1.1000000000000001</v>
      </c>
      <c r="J431" s="227">
        <v>1500</v>
      </c>
      <c r="K431" s="231">
        <v>1560</v>
      </c>
      <c r="L431" s="232">
        <v>1950</v>
      </c>
      <c r="M431" s="231">
        <v>2340</v>
      </c>
      <c r="N431" s="65">
        <v>1.1000000000000001</v>
      </c>
      <c r="O431" s="151">
        <f t="shared" si="69"/>
        <v>382.8</v>
      </c>
      <c r="P431" s="151">
        <v>1950</v>
      </c>
      <c r="Q431" s="155">
        <f t="shared" si="70"/>
        <v>1170</v>
      </c>
      <c r="R431" s="227">
        <f t="shared" si="65"/>
        <v>1170</v>
      </c>
      <c r="S431" s="45" t="s">
        <v>3445</v>
      </c>
      <c r="T431" s="174" t="s">
        <v>2853</v>
      </c>
    </row>
    <row r="432" spans="1:20" s="7" customFormat="1" ht="37.5" x14ac:dyDescent="0.25">
      <c r="A432" s="328"/>
      <c r="B432" s="328"/>
      <c r="C432" s="174" t="s">
        <v>2362</v>
      </c>
      <c r="D432" s="174" t="s">
        <v>293</v>
      </c>
      <c r="E432" s="5">
        <v>270</v>
      </c>
      <c r="F432" s="45">
        <f>E432*1.2</f>
        <v>324</v>
      </c>
      <c r="G432" s="45">
        <f t="shared" ref="G432" si="71">F432*1.2</f>
        <v>388.8</v>
      </c>
      <c r="H432" s="45">
        <v>324</v>
      </c>
      <c r="I432" s="65">
        <v>1</v>
      </c>
      <c r="J432" s="227">
        <v>1500</v>
      </c>
      <c r="K432" s="231">
        <v>1560</v>
      </c>
      <c r="L432" s="232">
        <v>1950</v>
      </c>
      <c r="M432" s="231">
        <v>2340</v>
      </c>
      <c r="N432" s="65">
        <v>1</v>
      </c>
      <c r="O432" s="151">
        <f t="shared" si="69"/>
        <v>324</v>
      </c>
      <c r="P432" s="151">
        <v>1950</v>
      </c>
      <c r="Q432" s="155">
        <f t="shared" si="70"/>
        <v>1170</v>
      </c>
      <c r="R432" s="227">
        <f t="shared" si="65"/>
        <v>1170</v>
      </c>
      <c r="S432" s="45" t="s">
        <v>3445</v>
      </c>
      <c r="T432" s="174" t="s">
        <v>2853</v>
      </c>
    </row>
    <row r="433" spans="1:20" s="7" customFormat="1" ht="37.5" x14ac:dyDescent="0.25">
      <c r="A433" s="165">
        <v>4</v>
      </c>
      <c r="B433" s="165" t="s">
        <v>2878</v>
      </c>
      <c r="C433" s="428" t="s">
        <v>2361</v>
      </c>
      <c r="D433" s="428"/>
      <c r="E433" s="5">
        <v>360</v>
      </c>
      <c r="F433" s="45">
        <f>E433*1.2</f>
        <v>432</v>
      </c>
      <c r="G433" s="45">
        <f t="shared" ref="G433" si="72">F433*1.2</f>
        <v>518.4</v>
      </c>
      <c r="H433" s="45">
        <v>432</v>
      </c>
      <c r="I433" s="65">
        <v>1</v>
      </c>
      <c r="J433" s="227">
        <v>3500</v>
      </c>
      <c r="K433" s="231">
        <v>3640</v>
      </c>
      <c r="L433" s="232">
        <v>4550</v>
      </c>
      <c r="M433" s="231">
        <v>5460</v>
      </c>
      <c r="N433" s="65">
        <v>1</v>
      </c>
      <c r="O433" s="151">
        <f t="shared" si="69"/>
        <v>432</v>
      </c>
      <c r="P433" s="151">
        <v>4550</v>
      </c>
      <c r="Q433" s="155">
        <f t="shared" si="70"/>
        <v>2730</v>
      </c>
      <c r="R433" s="227">
        <f t="shared" si="65"/>
        <v>2730</v>
      </c>
      <c r="S433" s="45" t="s">
        <v>3445</v>
      </c>
      <c r="T433" s="174" t="s">
        <v>2853</v>
      </c>
    </row>
    <row r="434" spans="1:20" s="7" customFormat="1" x14ac:dyDescent="0.25">
      <c r="A434" s="412">
        <v>3</v>
      </c>
      <c r="B434" s="428" t="s">
        <v>2881</v>
      </c>
      <c r="C434" s="174" t="s">
        <v>314</v>
      </c>
      <c r="D434" s="174" t="s">
        <v>654</v>
      </c>
      <c r="E434" s="5"/>
      <c r="F434" s="103">
        <v>400</v>
      </c>
      <c r="G434" s="225">
        <v>820</v>
      </c>
      <c r="H434" s="227"/>
      <c r="I434" s="65">
        <v>1</v>
      </c>
      <c r="J434" s="227">
        <v>820</v>
      </c>
      <c r="K434" s="231">
        <v>852.8</v>
      </c>
      <c r="L434" s="232">
        <v>1066</v>
      </c>
      <c r="M434" s="231">
        <v>1279.2</v>
      </c>
      <c r="N434" s="65">
        <v>1</v>
      </c>
      <c r="O434" s="151">
        <f t="shared" si="69"/>
        <v>400</v>
      </c>
      <c r="P434" s="151">
        <v>1066</v>
      </c>
      <c r="Q434" s="155">
        <f t="shared" si="70"/>
        <v>639.6</v>
      </c>
      <c r="R434" s="227">
        <f t="shared" si="65"/>
        <v>639.6</v>
      </c>
      <c r="S434" s="45" t="s">
        <v>3341</v>
      </c>
      <c r="T434" s="412" t="s">
        <v>3338</v>
      </c>
    </row>
    <row r="435" spans="1:20" s="7" customFormat="1" x14ac:dyDescent="0.25">
      <c r="A435" s="412"/>
      <c r="B435" s="428"/>
      <c r="C435" s="174" t="s">
        <v>654</v>
      </c>
      <c r="D435" s="174" t="s">
        <v>655</v>
      </c>
      <c r="E435" s="5"/>
      <c r="F435" s="103">
        <v>300</v>
      </c>
      <c r="G435" s="225">
        <v>820</v>
      </c>
      <c r="H435" s="227"/>
      <c r="I435" s="65">
        <v>1</v>
      </c>
      <c r="J435" s="227">
        <v>750</v>
      </c>
      <c r="K435" s="231">
        <v>780</v>
      </c>
      <c r="L435" s="232">
        <v>975</v>
      </c>
      <c r="M435" s="231">
        <v>1170</v>
      </c>
      <c r="N435" s="65">
        <v>1</v>
      </c>
      <c r="O435" s="151">
        <f t="shared" si="69"/>
        <v>300</v>
      </c>
      <c r="P435" s="151">
        <v>975</v>
      </c>
      <c r="Q435" s="155">
        <f t="shared" si="70"/>
        <v>585</v>
      </c>
      <c r="R435" s="227">
        <f t="shared" si="65"/>
        <v>585</v>
      </c>
      <c r="S435" s="45" t="s">
        <v>3341</v>
      </c>
      <c r="T435" s="412"/>
    </row>
    <row r="436" spans="1:20" s="7" customFormat="1" x14ac:dyDescent="0.25">
      <c r="A436" s="412"/>
      <c r="B436" s="428"/>
      <c r="C436" s="174" t="s">
        <v>655</v>
      </c>
      <c r="D436" s="174" t="s">
        <v>2363</v>
      </c>
      <c r="E436" s="5"/>
      <c r="F436" s="103">
        <v>350</v>
      </c>
      <c r="G436" s="225">
        <v>820</v>
      </c>
      <c r="H436" s="227"/>
      <c r="I436" s="65">
        <v>1</v>
      </c>
      <c r="J436" s="227">
        <v>800</v>
      </c>
      <c r="K436" s="231">
        <v>832</v>
      </c>
      <c r="L436" s="232">
        <v>1040</v>
      </c>
      <c r="M436" s="231">
        <v>1248</v>
      </c>
      <c r="N436" s="65">
        <v>1</v>
      </c>
      <c r="O436" s="151">
        <f t="shared" si="69"/>
        <v>350</v>
      </c>
      <c r="P436" s="151">
        <v>1040</v>
      </c>
      <c r="Q436" s="155">
        <f t="shared" si="70"/>
        <v>624</v>
      </c>
      <c r="R436" s="227">
        <f t="shared" si="65"/>
        <v>624</v>
      </c>
      <c r="S436" s="45" t="s">
        <v>3341</v>
      </c>
      <c r="T436" s="412"/>
    </row>
    <row r="437" spans="1:20" s="7" customFormat="1" ht="21.75" customHeight="1" x14ac:dyDescent="0.25">
      <c r="A437" s="412"/>
      <c r="B437" s="428"/>
      <c r="C437" s="174" t="s">
        <v>2363</v>
      </c>
      <c r="D437" s="174" t="s">
        <v>2364</v>
      </c>
      <c r="E437" s="5"/>
      <c r="F437" s="103">
        <v>300</v>
      </c>
      <c r="G437" s="225">
        <v>820</v>
      </c>
      <c r="H437" s="227"/>
      <c r="I437" s="65">
        <v>1</v>
      </c>
      <c r="J437" s="227">
        <v>750</v>
      </c>
      <c r="K437" s="231">
        <v>780</v>
      </c>
      <c r="L437" s="232">
        <v>975</v>
      </c>
      <c r="M437" s="231">
        <v>1170</v>
      </c>
      <c r="N437" s="65">
        <v>1</v>
      </c>
      <c r="O437" s="151">
        <f t="shared" si="69"/>
        <v>300</v>
      </c>
      <c r="P437" s="151">
        <v>975</v>
      </c>
      <c r="Q437" s="155">
        <f t="shared" si="70"/>
        <v>585</v>
      </c>
      <c r="R437" s="227">
        <f t="shared" si="65"/>
        <v>585</v>
      </c>
      <c r="S437" s="45" t="s">
        <v>3341</v>
      </c>
      <c r="T437" s="412"/>
    </row>
    <row r="438" spans="1:20" s="7" customFormat="1" ht="57.75" customHeight="1" x14ac:dyDescent="0.25">
      <c r="A438" s="171">
        <v>4</v>
      </c>
      <c r="B438" s="178" t="s">
        <v>2370</v>
      </c>
      <c r="C438" s="174" t="s">
        <v>2310</v>
      </c>
      <c r="D438" s="174" t="s">
        <v>227</v>
      </c>
      <c r="E438" s="5"/>
      <c r="F438" s="103">
        <v>300</v>
      </c>
      <c r="G438" s="103">
        <v>300</v>
      </c>
      <c r="H438" s="103"/>
      <c r="I438" s="65">
        <v>1</v>
      </c>
      <c r="J438" s="227">
        <v>400</v>
      </c>
      <c r="K438" s="231">
        <v>416</v>
      </c>
      <c r="L438" s="232">
        <v>520</v>
      </c>
      <c r="M438" s="231">
        <v>624</v>
      </c>
      <c r="N438" s="65">
        <v>1</v>
      </c>
      <c r="O438" s="151">
        <f t="shared" si="69"/>
        <v>300</v>
      </c>
      <c r="P438" s="151">
        <v>520</v>
      </c>
      <c r="Q438" s="155">
        <f t="shared" si="70"/>
        <v>312</v>
      </c>
      <c r="R438" s="227">
        <f t="shared" si="65"/>
        <v>312</v>
      </c>
      <c r="S438" s="45" t="s">
        <v>3341</v>
      </c>
      <c r="T438" s="174"/>
    </row>
    <row r="439" spans="1:20" s="7" customFormat="1" ht="37.5" x14ac:dyDescent="0.25">
      <c r="A439" s="412">
        <v>5</v>
      </c>
      <c r="B439" s="428" t="s">
        <v>192</v>
      </c>
      <c r="C439" s="174" t="s">
        <v>193</v>
      </c>
      <c r="D439" s="174" t="s">
        <v>2875</v>
      </c>
      <c r="E439" s="5">
        <v>280</v>
      </c>
      <c r="F439" s="45">
        <f>E439*1.2</f>
        <v>336</v>
      </c>
      <c r="G439" s="225">
        <v>1200</v>
      </c>
      <c r="H439" s="227"/>
      <c r="I439" s="65">
        <v>1.2</v>
      </c>
      <c r="J439" s="227">
        <v>1600</v>
      </c>
      <c r="K439" s="231"/>
      <c r="L439" s="232"/>
      <c r="M439" s="231"/>
      <c r="N439" s="65">
        <v>1.2</v>
      </c>
      <c r="O439" s="151">
        <f t="shared" si="69"/>
        <v>403.2</v>
      </c>
      <c r="P439" s="151">
        <v>403.2</v>
      </c>
      <c r="Q439" s="155">
        <f t="shared" ref="Q439:Q444" si="73">P439</f>
        <v>403.2</v>
      </c>
      <c r="R439" s="227">
        <f t="shared" si="65"/>
        <v>403.2</v>
      </c>
      <c r="S439" s="45" t="s">
        <v>3354</v>
      </c>
      <c r="T439" s="174" t="s">
        <v>2850</v>
      </c>
    </row>
    <row r="440" spans="1:20" s="7" customFormat="1" ht="22.5" customHeight="1" x14ac:dyDescent="0.25">
      <c r="A440" s="412"/>
      <c r="B440" s="428"/>
      <c r="C440" s="174" t="s">
        <v>2311</v>
      </c>
      <c r="D440" s="174" t="s">
        <v>2312</v>
      </c>
      <c r="E440" s="5">
        <v>210</v>
      </c>
      <c r="F440" s="45">
        <f>E440*1.2</f>
        <v>252</v>
      </c>
      <c r="G440" s="225">
        <v>500</v>
      </c>
      <c r="H440" s="227"/>
      <c r="I440" s="65">
        <v>1.2</v>
      </c>
      <c r="J440" s="227">
        <v>1600</v>
      </c>
      <c r="K440" s="231"/>
      <c r="L440" s="232"/>
      <c r="M440" s="231"/>
      <c r="N440" s="65">
        <v>1.2</v>
      </c>
      <c r="O440" s="151">
        <f t="shared" si="69"/>
        <v>302.39999999999998</v>
      </c>
      <c r="P440" s="151">
        <v>302.39999999999998</v>
      </c>
      <c r="Q440" s="155">
        <f t="shared" si="73"/>
        <v>302.39999999999998</v>
      </c>
      <c r="R440" s="227">
        <f t="shared" si="65"/>
        <v>302.39999999999998</v>
      </c>
      <c r="S440" s="45" t="s">
        <v>3341</v>
      </c>
      <c r="T440" s="174"/>
    </row>
    <row r="441" spans="1:20" s="7" customFormat="1" ht="39.75" customHeight="1" x14ac:dyDescent="0.25">
      <c r="A441" s="412"/>
      <c r="B441" s="428"/>
      <c r="C441" s="428" t="s">
        <v>2313</v>
      </c>
      <c r="D441" s="428"/>
      <c r="E441" s="5">
        <v>210</v>
      </c>
      <c r="F441" s="220">
        <v>210</v>
      </c>
      <c r="G441" s="225">
        <v>400</v>
      </c>
      <c r="H441" s="227"/>
      <c r="I441" s="65">
        <v>1.2</v>
      </c>
      <c r="J441" s="227">
        <v>1000</v>
      </c>
      <c r="K441" s="231"/>
      <c r="L441" s="232"/>
      <c r="M441" s="231"/>
      <c r="N441" s="65">
        <v>1.2</v>
      </c>
      <c r="O441" s="151">
        <f t="shared" si="69"/>
        <v>252</v>
      </c>
      <c r="P441" s="151">
        <v>252</v>
      </c>
      <c r="Q441" s="155">
        <f t="shared" si="73"/>
        <v>252</v>
      </c>
      <c r="R441" s="227">
        <f t="shared" si="65"/>
        <v>252</v>
      </c>
      <c r="S441" s="45" t="s">
        <v>3341</v>
      </c>
      <c r="T441" s="174"/>
    </row>
    <row r="442" spans="1:20" s="7" customFormat="1" ht="39" customHeight="1" x14ac:dyDescent="0.25">
      <c r="A442" s="412"/>
      <c r="B442" s="428"/>
      <c r="C442" s="428" t="s">
        <v>2314</v>
      </c>
      <c r="D442" s="428"/>
      <c r="E442" s="5">
        <v>170</v>
      </c>
      <c r="F442" s="220">
        <v>170</v>
      </c>
      <c r="G442" s="225">
        <v>370</v>
      </c>
      <c r="H442" s="227"/>
      <c r="I442" s="65">
        <v>1.2</v>
      </c>
      <c r="J442" s="227">
        <v>900</v>
      </c>
      <c r="K442" s="231"/>
      <c r="L442" s="232"/>
      <c r="M442" s="231"/>
      <c r="N442" s="65">
        <v>1.2</v>
      </c>
      <c r="O442" s="151">
        <f t="shared" si="69"/>
        <v>204</v>
      </c>
      <c r="P442" s="151">
        <v>204</v>
      </c>
      <c r="Q442" s="155">
        <f t="shared" si="73"/>
        <v>204</v>
      </c>
      <c r="R442" s="227">
        <f t="shared" si="65"/>
        <v>204</v>
      </c>
      <c r="S442" s="45" t="s">
        <v>3341</v>
      </c>
      <c r="T442" s="174"/>
    </row>
    <row r="443" spans="1:20" s="7" customFormat="1" ht="22.5" customHeight="1" x14ac:dyDescent="0.25">
      <c r="A443" s="412">
        <v>6</v>
      </c>
      <c r="B443" s="413" t="s">
        <v>223</v>
      </c>
      <c r="C443" s="414"/>
      <c r="D443" s="174" t="s">
        <v>37</v>
      </c>
      <c r="E443" s="5">
        <v>260</v>
      </c>
      <c r="F443" s="220">
        <v>260</v>
      </c>
      <c r="G443" s="225">
        <v>390</v>
      </c>
      <c r="H443" s="227"/>
      <c r="I443" s="234">
        <v>1</v>
      </c>
      <c r="J443" s="227">
        <v>800</v>
      </c>
      <c r="K443" s="231"/>
      <c r="L443" s="232"/>
      <c r="M443" s="231"/>
      <c r="N443" s="234">
        <v>1</v>
      </c>
      <c r="O443" s="151">
        <f t="shared" si="69"/>
        <v>260</v>
      </c>
      <c r="P443" s="151">
        <f>F443</f>
        <v>260</v>
      </c>
      <c r="Q443" s="155">
        <f t="shared" si="73"/>
        <v>260</v>
      </c>
      <c r="R443" s="227">
        <f t="shared" si="65"/>
        <v>260</v>
      </c>
      <c r="S443" s="45" t="s">
        <v>2292</v>
      </c>
      <c r="T443" s="174"/>
    </row>
    <row r="444" spans="1:20" s="7" customFormat="1" ht="23.25" customHeight="1" x14ac:dyDescent="0.25">
      <c r="A444" s="412"/>
      <c r="B444" s="415"/>
      <c r="C444" s="416"/>
      <c r="D444" s="174" t="s">
        <v>38</v>
      </c>
      <c r="E444" s="5"/>
      <c r="F444" s="45">
        <v>160</v>
      </c>
      <c r="G444" s="225">
        <v>390</v>
      </c>
      <c r="H444" s="227"/>
      <c r="I444" s="65">
        <v>1</v>
      </c>
      <c r="J444" s="227">
        <v>800</v>
      </c>
      <c r="K444" s="231"/>
      <c r="L444" s="232"/>
      <c r="M444" s="231"/>
      <c r="N444" s="65">
        <v>1</v>
      </c>
      <c r="O444" s="151">
        <f t="shared" si="69"/>
        <v>160</v>
      </c>
      <c r="P444" s="151">
        <f>F444</f>
        <v>160</v>
      </c>
      <c r="Q444" s="155">
        <f t="shared" si="73"/>
        <v>160</v>
      </c>
      <c r="R444" s="227">
        <f t="shared" si="65"/>
        <v>160</v>
      </c>
      <c r="S444" s="45" t="s">
        <v>2292</v>
      </c>
      <c r="T444" s="174"/>
    </row>
    <row r="445" spans="1:20" s="7" customFormat="1" ht="59.25" customHeight="1" x14ac:dyDescent="0.25">
      <c r="A445" s="412">
        <v>7</v>
      </c>
      <c r="B445" s="428" t="s">
        <v>2883</v>
      </c>
      <c r="C445" s="50" t="s">
        <v>656</v>
      </c>
      <c r="D445" s="178" t="s">
        <v>2723</v>
      </c>
      <c r="E445" s="5"/>
      <c r="F445" s="45"/>
      <c r="G445" s="225"/>
      <c r="H445" s="227"/>
      <c r="I445" s="65"/>
      <c r="J445" s="227"/>
      <c r="K445" s="231"/>
      <c r="L445" s="232"/>
      <c r="M445" s="231"/>
      <c r="N445" s="65"/>
      <c r="O445" s="151"/>
      <c r="P445" s="151"/>
      <c r="Q445" s="155"/>
      <c r="R445" s="227"/>
      <c r="S445" s="45"/>
      <c r="T445" s="412" t="s">
        <v>2885</v>
      </c>
    </row>
    <row r="446" spans="1:20" s="7" customFormat="1" ht="36" customHeight="1" x14ac:dyDescent="0.25">
      <c r="A446" s="412"/>
      <c r="B446" s="428"/>
      <c r="C446" s="50"/>
      <c r="D446" s="174" t="s">
        <v>37</v>
      </c>
      <c r="E446" s="5">
        <v>500</v>
      </c>
      <c r="F446" s="45">
        <f>E446*1.2</f>
        <v>600</v>
      </c>
      <c r="G446" s="227">
        <v>1600</v>
      </c>
      <c r="H446" s="227"/>
      <c r="I446" s="65">
        <v>1.2</v>
      </c>
      <c r="J446" s="227">
        <v>2000</v>
      </c>
      <c r="K446" s="231"/>
      <c r="L446" s="232"/>
      <c r="M446" s="231"/>
      <c r="N446" s="65">
        <v>1.2</v>
      </c>
      <c r="O446" s="151">
        <f>F446*N446</f>
        <v>720</v>
      </c>
      <c r="P446" s="151">
        <v>720</v>
      </c>
      <c r="Q446" s="155">
        <f>P446</f>
        <v>720</v>
      </c>
      <c r="R446" s="227">
        <f t="shared" si="65"/>
        <v>720</v>
      </c>
      <c r="S446" s="45" t="s">
        <v>3446</v>
      </c>
      <c r="T446" s="412"/>
    </row>
    <row r="447" spans="1:20" s="7" customFormat="1" ht="36" customHeight="1" x14ac:dyDescent="0.25">
      <c r="A447" s="412"/>
      <c r="B447" s="428"/>
      <c r="C447" s="50"/>
      <c r="D447" s="174" t="s">
        <v>38</v>
      </c>
      <c r="E447" s="5">
        <v>450</v>
      </c>
      <c r="F447" s="45">
        <f>E447*1.2</f>
        <v>540</v>
      </c>
      <c r="G447" s="227">
        <v>1500</v>
      </c>
      <c r="H447" s="227"/>
      <c r="I447" s="65">
        <v>1</v>
      </c>
      <c r="J447" s="227">
        <v>1800</v>
      </c>
      <c r="K447" s="231"/>
      <c r="L447" s="232"/>
      <c r="M447" s="231"/>
      <c r="N447" s="65">
        <v>1</v>
      </c>
      <c r="O447" s="151">
        <f>F447*N447</f>
        <v>540</v>
      </c>
      <c r="P447" s="151">
        <v>540</v>
      </c>
      <c r="Q447" s="155">
        <f>P447</f>
        <v>540</v>
      </c>
      <c r="R447" s="227">
        <f t="shared" si="65"/>
        <v>540</v>
      </c>
      <c r="S447" s="45" t="s">
        <v>3359</v>
      </c>
      <c r="T447" s="412"/>
    </row>
    <row r="448" spans="1:20" ht="56.25" x14ac:dyDescent="0.25">
      <c r="A448" s="412"/>
      <c r="B448" s="428"/>
      <c r="C448" s="178" t="s">
        <v>2884</v>
      </c>
      <c r="D448" s="178" t="s">
        <v>2706</v>
      </c>
      <c r="E448" s="6"/>
      <c r="F448" s="45"/>
      <c r="G448" s="225"/>
      <c r="H448" s="227"/>
      <c r="I448" s="65"/>
      <c r="J448" s="231"/>
      <c r="K448" s="231"/>
      <c r="L448" s="232"/>
      <c r="M448" s="231"/>
      <c r="N448" s="65"/>
      <c r="O448" s="151"/>
      <c r="P448" s="151"/>
      <c r="Q448" s="155"/>
      <c r="R448" s="227"/>
      <c r="S448" s="184"/>
      <c r="T448" s="412"/>
    </row>
    <row r="449" spans="1:20" ht="33.75" customHeight="1" x14ac:dyDescent="0.25">
      <c r="A449" s="412"/>
      <c r="B449" s="428"/>
      <c r="C449" s="50"/>
      <c r="D449" s="174" t="s">
        <v>37</v>
      </c>
      <c r="E449" s="6"/>
      <c r="F449" s="103">
        <v>500</v>
      </c>
      <c r="G449" s="225"/>
      <c r="H449" s="103"/>
      <c r="I449" s="65">
        <v>1.2</v>
      </c>
      <c r="J449" s="231">
        <v>600</v>
      </c>
      <c r="K449" s="231"/>
      <c r="L449" s="232"/>
      <c r="M449" s="231"/>
      <c r="N449" s="65">
        <v>1.2</v>
      </c>
      <c r="O449" s="151">
        <f>F449*N449</f>
        <v>600</v>
      </c>
      <c r="P449" s="151">
        <v>600</v>
      </c>
      <c r="Q449" s="155">
        <f t="shared" ref="Q449:Q456" si="74">P449</f>
        <v>600</v>
      </c>
      <c r="R449" s="227">
        <f t="shared" si="65"/>
        <v>600</v>
      </c>
      <c r="S449" s="45" t="s">
        <v>3446</v>
      </c>
      <c r="T449" s="412"/>
    </row>
    <row r="450" spans="1:20" ht="33.75" customHeight="1" x14ac:dyDescent="0.25">
      <c r="A450" s="412"/>
      <c r="B450" s="428"/>
      <c r="C450" s="50"/>
      <c r="D450" s="174" t="s">
        <v>38</v>
      </c>
      <c r="E450" s="6"/>
      <c r="F450" s="103">
        <v>350</v>
      </c>
      <c r="G450" s="225"/>
      <c r="H450" s="103"/>
      <c r="I450" s="65">
        <v>1</v>
      </c>
      <c r="J450" s="231">
        <v>500</v>
      </c>
      <c r="K450" s="231"/>
      <c r="L450" s="232"/>
      <c r="M450" s="231"/>
      <c r="N450" s="65">
        <v>1</v>
      </c>
      <c r="O450" s="151">
        <f>F450*N450</f>
        <v>350</v>
      </c>
      <c r="P450" s="151">
        <v>350</v>
      </c>
      <c r="Q450" s="155">
        <f t="shared" si="74"/>
        <v>350</v>
      </c>
      <c r="R450" s="227">
        <f t="shared" si="65"/>
        <v>350</v>
      </c>
      <c r="S450" s="45" t="s">
        <v>3359</v>
      </c>
      <c r="T450" s="412"/>
    </row>
    <row r="451" spans="1:20" ht="30.75" customHeight="1" x14ac:dyDescent="0.25">
      <c r="A451" s="327">
        <v>8</v>
      </c>
      <c r="B451" s="424" t="s">
        <v>3377</v>
      </c>
      <c r="C451" s="482" t="s">
        <v>3371</v>
      </c>
      <c r="D451" s="483"/>
      <c r="E451" s="6"/>
      <c r="F451" s="103">
        <v>943</v>
      </c>
      <c r="G451" s="225"/>
      <c r="H451" s="103"/>
      <c r="I451" s="65"/>
      <c r="J451" s="231"/>
      <c r="K451" s="231"/>
      <c r="L451" s="232"/>
      <c r="M451" s="231"/>
      <c r="N451" s="65"/>
      <c r="O451" s="151"/>
      <c r="P451" s="151">
        <f t="shared" ref="P451:P456" si="75">F451</f>
        <v>943</v>
      </c>
      <c r="Q451" s="155">
        <f t="shared" si="74"/>
        <v>943</v>
      </c>
      <c r="R451" s="227">
        <f t="shared" si="65"/>
        <v>943</v>
      </c>
      <c r="S451" s="67" t="s">
        <v>108</v>
      </c>
      <c r="T451" s="67" t="s">
        <v>108</v>
      </c>
    </row>
    <row r="452" spans="1:20" ht="30.75" customHeight="1" x14ac:dyDescent="0.25">
      <c r="A452" s="423"/>
      <c r="B452" s="425"/>
      <c r="C452" s="482" t="s">
        <v>3372</v>
      </c>
      <c r="D452" s="483"/>
      <c r="E452" s="6"/>
      <c r="F452" s="103">
        <v>1047</v>
      </c>
      <c r="G452" s="225"/>
      <c r="H452" s="103"/>
      <c r="I452" s="65"/>
      <c r="J452" s="231"/>
      <c r="K452" s="231"/>
      <c r="L452" s="232"/>
      <c r="M452" s="231"/>
      <c r="N452" s="65"/>
      <c r="O452" s="151"/>
      <c r="P452" s="151">
        <f t="shared" si="75"/>
        <v>1047</v>
      </c>
      <c r="Q452" s="155">
        <f t="shared" si="74"/>
        <v>1047</v>
      </c>
      <c r="R452" s="227">
        <f t="shared" si="65"/>
        <v>1047</v>
      </c>
      <c r="S452" s="67" t="s">
        <v>108</v>
      </c>
      <c r="T452" s="67" t="s">
        <v>108</v>
      </c>
    </row>
    <row r="453" spans="1:20" ht="30.75" customHeight="1" x14ac:dyDescent="0.25">
      <c r="A453" s="423"/>
      <c r="B453" s="425"/>
      <c r="C453" s="482" t="s">
        <v>3373</v>
      </c>
      <c r="D453" s="483"/>
      <c r="E453" s="6"/>
      <c r="F453" s="103">
        <v>960</v>
      </c>
      <c r="G453" s="225"/>
      <c r="H453" s="103"/>
      <c r="I453" s="65"/>
      <c r="J453" s="231"/>
      <c r="K453" s="231"/>
      <c r="L453" s="232"/>
      <c r="M453" s="231"/>
      <c r="N453" s="65"/>
      <c r="O453" s="151"/>
      <c r="P453" s="151">
        <f t="shared" si="75"/>
        <v>960</v>
      </c>
      <c r="Q453" s="155">
        <f t="shared" si="74"/>
        <v>960</v>
      </c>
      <c r="R453" s="227">
        <f t="shared" si="65"/>
        <v>960</v>
      </c>
      <c r="S453" s="67" t="s">
        <v>108</v>
      </c>
      <c r="T453" s="67" t="s">
        <v>108</v>
      </c>
    </row>
    <row r="454" spans="1:20" ht="30.75" customHeight="1" x14ac:dyDescent="0.25">
      <c r="A454" s="423"/>
      <c r="B454" s="425"/>
      <c r="C454" s="482" t="s">
        <v>3374</v>
      </c>
      <c r="D454" s="483"/>
      <c r="E454" s="6"/>
      <c r="F454" s="103">
        <v>1067</v>
      </c>
      <c r="G454" s="225"/>
      <c r="H454" s="103"/>
      <c r="I454" s="65"/>
      <c r="J454" s="231"/>
      <c r="K454" s="231"/>
      <c r="L454" s="232"/>
      <c r="M454" s="231"/>
      <c r="N454" s="65"/>
      <c r="O454" s="151"/>
      <c r="P454" s="151">
        <f t="shared" si="75"/>
        <v>1067</v>
      </c>
      <c r="Q454" s="155">
        <f t="shared" si="74"/>
        <v>1067</v>
      </c>
      <c r="R454" s="227">
        <f t="shared" si="65"/>
        <v>1067</v>
      </c>
      <c r="S454" s="67" t="s">
        <v>108</v>
      </c>
      <c r="T454" s="67" t="s">
        <v>108</v>
      </c>
    </row>
    <row r="455" spans="1:20" ht="30.75" customHeight="1" x14ac:dyDescent="0.25">
      <c r="A455" s="423"/>
      <c r="B455" s="425"/>
      <c r="C455" s="482" t="s">
        <v>3375</v>
      </c>
      <c r="D455" s="483"/>
      <c r="E455" s="6"/>
      <c r="F455" s="103">
        <v>889</v>
      </c>
      <c r="G455" s="225"/>
      <c r="H455" s="103"/>
      <c r="I455" s="65"/>
      <c r="J455" s="231"/>
      <c r="K455" s="231"/>
      <c r="L455" s="232"/>
      <c r="M455" s="231"/>
      <c r="N455" s="65"/>
      <c r="O455" s="151"/>
      <c r="P455" s="151">
        <f t="shared" si="75"/>
        <v>889</v>
      </c>
      <c r="Q455" s="155">
        <f t="shared" si="74"/>
        <v>889</v>
      </c>
      <c r="R455" s="227">
        <f t="shared" si="65"/>
        <v>889</v>
      </c>
      <c r="S455" s="67" t="s">
        <v>108</v>
      </c>
      <c r="T455" s="67" t="s">
        <v>108</v>
      </c>
    </row>
    <row r="456" spans="1:20" ht="30.75" customHeight="1" x14ac:dyDescent="0.25">
      <c r="A456" s="328"/>
      <c r="B456" s="426"/>
      <c r="C456" s="482" t="s">
        <v>3376</v>
      </c>
      <c r="D456" s="483"/>
      <c r="E456" s="6"/>
      <c r="F456" s="103">
        <v>988</v>
      </c>
      <c r="G456" s="225"/>
      <c r="H456" s="103"/>
      <c r="I456" s="65"/>
      <c r="J456" s="231"/>
      <c r="K456" s="231"/>
      <c r="L456" s="232"/>
      <c r="M456" s="231"/>
      <c r="N456" s="65"/>
      <c r="O456" s="151"/>
      <c r="P456" s="151">
        <f t="shared" si="75"/>
        <v>988</v>
      </c>
      <c r="Q456" s="155">
        <f t="shared" si="74"/>
        <v>988</v>
      </c>
      <c r="R456" s="227">
        <f t="shared" si="65"/>
        <v>988</v>
      </c>
      <c r="S456" s="67" t="s">
        <v>108</v>
      </c>
      <c r="T456" s="67" t="s">
        <v>108</v>
      </c>
    </row>
    <row r="457" spans="1:20" s="38" customFormat="1" ht="23.25" customHeight="1" x14ac:dyDescent="0.3">
      <c r="A457" s="169" t="s">
        <v>214</v>
      </c>
      <c r="B457" s="431" t="s">
        <v>658</v>
      </c>
      <c r="C457" s="431"/>
      <c r="D457" s="169"/>
      <c r="E457" s="169"/>
      <c r="F457" s="45"/>
      <c r="G457" s="217"/>
      <c r="H457" s="227"/>
      <c r="I457" s="236"/>
      <c r="J457" s="217"/>
      <c r="K457" s="231"/>
      <c r="L457" s="232"/>
      <c r="M457" s="231"/>
      <c r="N457" s="236"/>
      <c r="O457" s="151"/>
      <c r="P457" s="151"/>
      <c r="Q457" s="155"/>
      <c r="R457" s="227"/>
      <c r="S457" s="45"/>
      <c r="T457" s="177"/>
    </row>
    <row r="458" spans="1:20" s="38" customFormat="1" ht="23.25" customHeight="1" x14ac:dyDescent="0.3">
      <c r="A458" s="169" t="s">
        <v>205</v>
      </c>
      <c r="B458" s="431" t="s">
        <v>659</v>
      </c>
      <c r="C458" s="431"/>
      <c r="D458" s="177"/>
      <c r="E458" s="177"/>
      <c r="F458" s="45"/>
      <c r="G458" s="227"/>
      <c r="H458" s="227"/>
      <c r="I458" s="236"/>
      <c r="J458" s="227"/>
      <c r="K458" s="231"/>
      <c r="L458" s="232"/>
      <c r="M458" s="231"/>
      <c r="N458" s="236"/>
      <c r="O458" s="151"/>
      <c r="P458" s="151"/>
      <c r="Q458" s="155"/>
      <c r="R458" s="227"/>
      <c r="S458" s="45"/>
      <c r="T458" s="174"/>
    </row>
    <row r="459" spans="1:20" ht="37.5" customHeight="1" x14ac:dyDescent="0.25">
      <c r="A459" s="454">
        <v>1</v>
      </c>
      <c r="B459" s="428" t="s">
        <v>8</v>
      </c>
      <c r="C459" s="174" t="s">
        <v>660</v>
      </c>
      <c r="D459" s="174" t="s">
        <v>661</v>
      </c>
      <c r="E459" s="1">
        <v>2000</v>
      </c>
      <c r="F459" s="103">
        <v>3200</v>
      </c>
      <c r="G459" s="45">
        <v>2500</v>
      </c>
      <c r="H459" s="227"/>
      <c r="I459" s="65">
        <v>1.2</v>
      </c>
      <c r="J459" s="45">
        <v>4000</v>
      </c>
      <c r="K459" s="231"/>
      <c r="L459" s="232"/>
      <c r="M459" s="231"/>
      <c r="N459" s="65">
        <v>1.2</v>
      </c>
      <c r="O459" s="151">
        <f>F459*N459</f>
        <v>3840</v>
      </c>
      <c r="P459" s="151">
        <f>P461-F461+F459</f>
        <v>5200</v>
      </c>
      <c r="Q459" s="155">
        <f t="shared" ref="Q459:Q465" si="76">O459</f>
        <v>3840</v>
      </c>
      <c r="R459" s="227">
        <f>Q459</f>
        <v>3840</v>
      </c>
      <c r="S459" s="45" t="s">
        <v>3341</v>
      </c>
      <c r="T459" s="174"/>
    </row>
    <row r="460" spans="1:20" ht="37.5" customHeight="1" x14ac:dyDescent="0.25">
      <c r="A460" s="454"/>
      <c r="B460" s="428"/>
      <c r="C460" s="174" t="s">
        <v>661</v>
      </c>
      <c r="D460" s="174" t="s">
        <v>662</v>
      </c>
      <c r="E460" s="1">
        <v>2800</v>
      </c>
      <c r="F460" s="103">
        <v>4000</v>
      </c>
      <c r="G460" s="45">
        <v>2800</v>
      </c>
      <c r="H460" s="227"/>
      <c r="I460" s="65">
        <v>1.2</v>
      </c>
      <c r="J460" s="45">
        <v>3300</v>
      </c>
      <c r="K460" s="231"/>
      <c r="L460" s="232"/>
      <c r="M460" s="231"/>
      <c r="N460" s="65">
        <v>1.2</v>
      </c>
      <c r="O460" s="151">
        <f>F460*N460</f>
        <v>4800</v>
      </c>
      <c r="P460" s="151">
        <f>P461-F461+F460</f>
        <v>6000</v>
      </c>
      <c r="Q460" s="155">
        <f t="shared" si="76"/>
        <v>4800</v>
      </c>
      <c r="R460" s="227">
        <f t="shared" ref="R460:R523" si="77">Q460</f>
        <v>4800</v>
      </c>
      <c r="S460" s="45" t="s">
        <v>3341</v>
      </c>
      <c r="T460" s="174"/>
    </row>
    <row r="461" spans="1:20" ht="37.5" customHeight="1" x14ac:dyDescent="0.25">
      <c r="A461" s="454"/>
      <c r="B461" s="428"/>
      <c r="C461" s="174" t="s">
        <v>662</v>
      </c>
      <c r="D461" s="174" t="s">
        <v>2708</v>
      </c>
      <c r="E461" s="1">
        <v>3500</v>
      </c>
      <c r="F461" s="103">
        <v>7000</v>
      </c>
      <c r="G461" s="45">
        <v>3900</v>
      </c>
      <c r="H461" s="227">
        <f>G461*1.2</f>
        <v>4680</v>
      </c>
      <c r="I461" s="65">
        <v>1.6</v>
      </c>
      <c r="J461" s="45">
        <v>5500</v>
      </c>
      <c r="K461" s="231">
        <v>7500</v>
      </c>
      <c r="L461" s="232">
        <v>9000</v>
      </c>
      <c r="M461" s="249">
        <v>10500</v>
      </c>
      <c r="N461" s="45">
        <v>10500</v>
      </c>
      <c r="O461" s="151">
        <f>F461*I461</f>
        <v>11200</v>
      </c>
      <c r="P461" s="151">
        <v>9000</v>
      </c>
      <c r="Q461" s="155">
        <f t="shared" si="76"/>
        <v>11200</v>
      </c>
      <c r="R461" s="227">
        <f t="shared" si="77"/>
        <v>11200</v>
      </c>
      <c r="S461" s="45" t="s">
        <v>3341</v>
      </c>
      <c r="T461" s="174"/>
    </row>
    <row r="462" spans="1:20" ht="40.5" customHeight="1" x14ac:dyDescent="0.25">
      <c r="A462" s="454"/>
      <c r="B462" s="428"/>
      <c r="C462" s="174" t="s">
        <v>663</v>
      </c>
      <c r="D462" s="174" t="s">
        <v>686</v>
      </c>
      <c r="E462" s="1">
        <v>3000</v>
      </c>
      <c r="F462" s="103">
        <v>5000</v>
      </c>
      <c r="G462" s="45">
        <v>3200</v>
      </c>
      <c r="H462" s="227">
        <f>G462*1.2</f>
        <v>3840</v>
      </c>
      <c r="I462" s="65">
        <v>1.4</v>
      </c>
      <c r="J462" s="45">
        <v>8000</v>
      </c>
      <c r="K462" s="231">
        <v>6560</v>
      </c>
      <c r="L462" s="232">
        <v>8200</v>
      </c>
      <c r="M462" s="231">
        <v>9840</v>
      </c>
      <c r="N462" s="65">
        <v>1.4</v>
      </c>
      <c r="O462" s="151">
        <f t="shared" ref="O462:O469" si="78">F462*N462</f>
        <v>7000</v>
      </c>
      <c r="P462" s="151">
        <v>8200</v>
      </c>
      <c r="Q462" s="155">
        <f t="shared" si="76"/>
        <v>7000</v>
      </c>
      <c r="R462" s="227">
        <f t="shared" si="77"/>
        <v>7000</v>
      </c>
      <c r="S462" s="45" t="s">
        <v>3341</v>
      </c>
      <c r="T462" s="174"/>
    </row>
    <row r="463" spans="1:20" ht="22.5" customHeight="1" x14ac:dyDescent="0.25">
      <c r="A463" s="454"/>
      <c r="B463" s="428"/>
      <c r="C463" s="174" t="s">
        <v>664</v>
      </c>
      <c r="D463" s="174" t="s">
        <v>665</v>
      </c>
      <c r="E463" s="1">
        <v>2000</v>
      </c>
      <c r="F463" s="45">
        <v>3200</v>
      </c>
      <c r="G463" s="45">
        <v>2400</v>
      </c>
      <c r="H463" s="227"/>
      <c r="I463" s="65">
        <v>1.2</v>
      </c>
      <c r="J463" s="45">
        <v>3300</v>
      </c>
      <c r="K463" s="231"/>
      <c r="L463" s="232"/>
      <c r="M463" s="231"/>
      <c r="N463" s="65">
        <v>1.2</v>
      </c>
      <c r="O463" s="151">
        <f t="shared" si="78"/>
        <v>3840</v>
      </c>
      <c r="P463" s="151">
        <f>P461-F461+F463</f>
        <v>5200</v>
      </c>
      <c r="Q463" s="155">
        <f t="shared" si="76"/>
        <v>3840</v>
      </c>
      <c r="R463" s="227">
        <f t="shared" si="77"/>
        <v>3840</v>
      </c>
      <c r="S463" s="45" t="s">
        <v>3341</v>
      </c>
      <c r="T463" s="174"/>
    </row>
    <row r="464" spans="1:20" ht="38.25" customHeight="1" x14ac:dyDescent="0.25">
      <c r="A464" s="454"/>
      <c r="B464" s="428"/>
      <c r="C464" s="174" t="s">
        <v>665</v>
      </c>
      <c r="D464" s="174" t="s">
        <v>2707</v>
      </c>
      <c r="E464" s="1">
        <v>1700</v>
      </c>
      <c r="F464" s="45">
        <v>2700</v>
      </c>
      <c r="G464" s="45">
        <v>2000</v>
      </c>
      <c r="H464" s="227"/>
      <c r="I464" s="65">
        <v>1.2</v>
      </c>
      <c r="J464" s="45">
        <v>2500</v>
      </c>
      <c r="K464" s="231"/>
      <c r="L464" s="232"/>
      <c r="M464" s="231"/>
      <c r="N464" s="65">
        <v>1.2</v>
      </c>
      <c r="O464" s="151">
        <f t="shared" si="78"/>
        <v>3240</v>
      </c>
      <c r="P464" s="151">
        <f>P461-F461+F464</f>
        <v>4700</v>
      </c>
      <c r="Q464" s="155">
        <f t="shared" si="76"/>
        <v>3240</v>
      </c>
      <c r="R464" s="227">
        <f t="shared" si="77"/>
        <v>3240</v>
      </c>
      <c r="S464" s="45" t="s">
        <v>3341</v>
      </c>
      <c r="T464" s="174"/>
    </row>
    <row r="465" spans="1:20" ht="39.75" customHeight="1" x14ac:dyDescent="0.25">
      <c r="A465" s="454">
        <v>2</v>
      </c>
      <c r="B465" s="428" t="s">
        <v>206</v>
      </c>
      <c r="C465" s="174" t="s">
        <v>666</v>
      </c>
      <c r="D465" s="174" t="s">
        <v>667</v>
      </c>
      <c r="E465" s="1">
        <v>2000</v>
      </c>
      <c r="F465" s="45">
        <v>3200</v>
      </c>
      <c r="G465" s="227">
        <v>2000</v>
      </c>
      <c r="H465" s="227">
        <f>G465*1.2</f>
        <v>2400</v>
      </c>
      <c r="I465" s="65">
        <v>2</v>
      </c>
      <c r="J465" s="227">
        <v>3000</v>
      </c>
      <c r="K465" s="231">
        <v>3120</v>
      </c>
      <c r="L465" s="232">
        <v>3900</v>
      </c>
      <c r="M465" s="231">
        <v>4680</v>
      </c>
      <c r="N465" s="65">
        <v>2</v>
      </c>
      <c r="O465" s="151">
        <f t="shared" si="78"/>
        <v>6400</v>
      </c>
      <c r="P465" s="151">
        <v>3900</v>
      </c>
      <c r="Q465" s="155">
        <f t="shared" si="76"/>
        <v>6400</v>
      </c>
      <c r="R465" s="227">
        <f t="shared" si="77"/>
        <v>6400</v>
      </c>
      <c r="S465" s="45" t="s">
        <v>3341</v>
      </c>
      <c r="T465" s="174"/>
    </row>
    <row r="466" spans="1:20" ht="40.5" customHeight="1" x14ac:dyDescent="0.25">
      <c r="A466" s="454"/>
      <c r="B466" s="428"/>
      <c r="C466" s="174" t="s">
        <v>666</v>
      </c>
      <c r="D466" s="174" t="s">
        <v>668</v>
      </c>
      <c r="E466" s="1">
        <v>1100</v>
      </c>
      <c r="F466" s="45">
        <v>1700</v>
      </c>
      <c r="G466" s="227">
        <v>1500</v>
      </c>
      <c r="H466" s="227">
        <f>G466*1.2</f>
        <v>1800</v>
      </c>
      <c r="I466" s="65">
        <v>1.3</v>
      </c>
      <c r="J466" s="227">
        <v>2500</v>
      </c>
      <c r="K466" s="231">
        <v>2600</v>
      </c>
      <c r="L466" s="232">
        <v>3250</v>
      </c>
      <c r="M466" s="231">
        <v>3900</v>
      </c>
      <c r="N466" s="65">
        <v>1.3</v>
      </c>
      <c r="O466" s="151">
        <f t="shared" si="78"/>
        <v>2210</v>
      </c>
      <c r="P466" s="151">
        <v>3250</v>
      </c>
      <c r="Q466" s="155">
        <f>P466</f>
        <v>3250</v>
      </c>
      <c r="R466" s="227">
        <f t="shared" si="77"/>
        <v>3250</v>
      </c>
      <c r="S466" s="45" t="s">
        <v>3341</v>
      </c>
      <c r="T466" s="174"/>
    </row>
    <row r="467" spans="1:20" ht="39.75" customHeight="1" x14ac:dyDescent="0.25">
      <c r="A467" s="454"/>
      <c r="B467" s="428"/>
      <c r="C467" s="174" t="s">
        <v>669</v>
      </c>
      <c r="D467" s="174" t="s">
        <v>670</v>
      </c>
      <c r="E467" s="1">
        <v>2300</v>
      </c>
      <c r="F467" s="45">
        <v>3500</v>
      </c>
      <c r="G467" s="227">
        <v>2500</v>
      </c>
      <c r="H467" s="227">
        <f>G467*1.2</f>
        <v>3000</v>
      </c>
      <c r="I467" s="65">
        <v>1.4</v>
      </c>
      <c r="J467" s="227">
        <v>5000</v>
      </c>
      <c r="K467" s="231">
        <v>5200</v>
      </c>
      <c r="L467" s="232">
        <v>6500</v>
      </c>
      <c r="M467" s="231">
        <v>7800</v>
      </c>
      <c r="N467" s="65">
        <v>1.4</v>
      </c>
      <c r="O467" s="151">
        <f t="shared" si="78"/>
        <v>4900</v>
      </c>
      <c r="P467" s="151">
        <v>6500</v>
      </c>
      <c r="Q467" s="155">
        <f>O467</f>
        <v>4900</v>
      </c>
      <c r="R467" s="227">
        <f t="shared" si="77"/>
        <v>4900</v>
      </c>
      <c r="S467" s="45" t="s">
        <v>3341</v>
      </c>
      <c r="T467" s="174"/>
    </row>
    <row r="468" spans="1:20" ht="19.5" customHeight="1" x14ac:dyDescent="0.25">
      <c r="A468" s="454"/>
      <c r="B468" s="428"/>
      <c r="C468" s="174" t="s">
        <v>670</v>
      </c>
      <c r="D468" s="174" t="s">
        <v>671</v>
      </c>
      <c r="E468" s="1">
        <v>2000</v>
      </c>
      <c r="F468" s="45">
        <v>3200</v>
      </c>
      <c r="G468" s="227">
        <v>2000</v>
      </c>
      <c r="H468" s="227">
        <f>G468*1.2</f>
        <v>2400</v>
      </c>
      <c r="I468" s="65">
        <v>1.4</v>
      </c>
      <c r="J468" s="227">
        <v>4500</v>
      </c>
      <c r="K468" s="231">
        <v>4680</v>
      </c>
      <c r="L468" s="232">
        <v>5850</v>
      </c>
      <c r="M468" s="231">
        <v>7020</v>
      </c>
      <c r="N468" s="65">
        <v>1.4</v>
      </c>
      <c r="O468" s="151">
        <f t="shared" si="78"/>
        <v>4480</v>
      </c>
      <c r="P468" s="151">
        <v>5850</v>
      </c>
      <c r="Q468" s="155">
        <f>O468</f>
        <v>4480</v>
      </c>
      <c r="R468" s="227">
        <f t="shared" si="77"/>
        <v>4480</v>
      </c>
      <c r="S468" s="45" t="s">
        <v>3341</v>
      </c>
      <c r="T468" s="174"/>
    </row>
    <row r="469" spans="1:20" ht="21" customHeight="1" x14ac:dyDescent="0.25">
      <c r="A469" s="454"/>
      <c r="B469" s="428"/>
      <c r="C469" s="174" t="s">
        <v>670</v>
      </c>
      <c r="D469" s="174" t="s">
        <v>672</v>
      </c>
      <c r="E469" s="1">
        <v>2500</v>
      </c>
      <c r="F469" s="45">
        <v>4000</v>
      </c>
      <c r="G469" s="227">
        <v>3000</v>
      </c>
      <c r="H469" s="227">
        <f>G469*1.2</f>
        <v>3600</v>
      </c>
      <c r="I469" s="65">
        <v>1.4</v>
      </c>
      <c r="J469" s="227">
        <v>5000</v>
      </c>
      <c r="K469" s="231">
        <v>5200</v>
      </c>
      <c r="L469" s="232">
        <v>6500</v>
      </c>
      <c r="M469" s="231">
        <v>7800</v>
      </c>
      <c r="N469" s="65">
        <v>1.4</v>
      </c>
      <c r="O469" s="151">
        <f t="shared" si="78"/>
        <v>5600</v>
      </c>
      <c r="P469" s="151">
        <v>6500</v>
      </c>
      <c r="Q469" s="155">
        <f>O469</f>
        <v>5600</v>
      </c>
      <c r="R469" s="227">
        <f t="shared" si="77"/>
        <v>5600</v>
      </c>
      <c r="S469" s="45" t="s">
        <v>3341</v>
      </c>
      <c r="T469" s="174"/>
    </row>
    <row r="470" spans="1:20" ht="23.25" customHeight="1" x14ac:dyDescent="0.25">
      <c r="A470" s="454">
        <v>3</v>
      </c>
      <c r="B470" s="428" t="s">
        <v>256</v>
      </c>
      <c r="C470" s="174" t="s">
        <v>374</v>
      </c>
      <c r="D470" s="174" t="s">
        <v>673</v>
      </c>
      <c r="E470" s="1"/>
      <c r="F470" s="45"/>
      <c r="G470" s="227"/>
      <c r="H470" s="227"/>
      <c r="I470" s="65"/>
      <c r="J470" s="227"/>
      <c r="K470" s="231"/>
      <c r="L470" s="232"/>
      <c r="M470" s="231"/>
      <c r="N470" s="65"/>
      <c r="O470" s="151"/>
      <c r="P470" s="151"/>
      <c r="Q470" s="155"/>
      <c r="R470" s="227"/>
      <c r="S470" s="45"/>
      <c r="T470" s="174"/>
    </row>
    <row r="471" spans="1:20" x14ac:dyDescent="0.25">
      <c r="A471" s="454"/>
      <c r="B471" s="428"/>
      <c r="C471" s="174"/>
      <c r="D471" s="174" t="s">
        <v>37</v>
      </c>
      <c r="E471" s="1">
        <v>3200</v>
      </c>
      <c r="F471" s="45">
        <v>6000</v>
      </c>
      <c r="G471" s="227">
        <v>3200</v>
      </c>
      <c r="H471" s="227">
        <f>G471*1.2</f>
        <v>3840</v>
      </c>
      <c r="I471" s="65">
        <v>1.4</v>
      </c>
      <c r="J471" s="227">
        <v>8500</v>
      </c>
      <c r="K471" s="231">
        <v>7200</v>
      </c>
      <c r="L471" s="232">
        <v>9000</v>
      </c>
      <c r="M471" s="231">
        <v>10800</v>
      </c>
      <c r="N471" s="65">
        <v>1.4</v>
      </c>
      <c r="O471" s="151">
        <f>F471*N471</f>
        <v>8400</v>
      </c>
      <c r="P471" s="232">
        <v>9000</v>
      </c>
      <c r="Q471" s="155">
        <f>O471</f>
        <v>8400</v>
      </c>
      <c r="R471" s="227">
        <f t="shared" si="77"/>
        <v>8400</v>
      </c>
      <c r="S471" s="45" t="s">
        <v>3341</v>
      </c>
      <c r="T471" s="174"/>
    </row>
    <row r="472" spans="1:20" x14ac:dyDescent="0.25">
      <c r="A472" s="454"/>
      <c r="B472" s="428"/>
      <c r="C472" s="174"/>
      <c r="D472" s="174" t="s">
        <v>38</v>
      </c>
      <c r="E472" s="1">
        <v>3200</v>
      </c>
      <c r="F472" s="45">
        <v>5500</v>
      </c>
      <c r="G472" s="227">
        <v>3000</v>
      </c>
      <c r="H472" s="227"/>
      <c r="I472" s="65">
        <v>1.2</v>
      </c>
      <c r="J472" s="227">
        <v>8500</v>
      </c>
      <c r="K472" s="231"/>
      <c r="L472" s="232"/>
      <c r="M472" s="231"/>
      <c r="N472" s="65">
        <v>1.2</v>
      </c>
      <c r="O472" s="151">
        <f>F472*N472</f>
        <v>6600</v>
      </c>
      <c r="P472" s="151">
        <f>P471-F471+F472</f>
        <v>8500</v>
      </c>
      <c r="Q472" s="155">
        <f>O472</f>
        <v>6600</v>
      </c>
      <c r="R472" s="227">
        <f t="shared" si="77"/>
        <v>6600</v>
      </c>
      <c r="S472" s="45" t="s">
        <v>3341</v>
      </c>
      <c r="T472" s="174"/>
    </row>
    <row r="473" spans="1:20" x14ac:dyDescent="0.25">
      <c r="A473" s="454"/>
      <c r="B473" s="428"/>
      <c r="C473" s="174" t="s">
        <v>673</v>
      </c>
      <c r="D473" s="174" t="s">
        <v>674</v>
      </c>
      <c r="E473" s="1"/>
      <c r="F473" s="45"/>
      <c r="G473" s="227"/>
      <c r="H473" s="227"/>
      <c r="I473" s="65"/>
      <c r="J473" s="227"/>
      <c r="K473" s="231"/>
      <c r="L473" s="232"/>
      <c r="M473" s="231"/>
      <c r="N473" s="65"/>
      <c r="O473" s="151"/>
      <c r="P473" s="151"/>
      <c r="Q473" s="155"/>
      <c r="R473" s="227"/>
      <c r="S473" s="45"/>
      <c r="T473" s="174"/>
    </row>
    <row r="474" spans="1:20" x14ac:dyDescent="0.25">
      <c r="A474" s="454"/>
      <c r="B474" s="428"/>
      <c r="C474" s="174"/>
      <c r="D474" s="174" t="s">
        <v>37</v>
      </c>
      <c r="E474" s="1">
        <v>2300</v>
      </c>
      <c r="F474" s="103">
        <v>4000</v>
      </c>
      <c r="G474" s="227"/>
      <c r="H474" s="103">
        <v>4000</v>
      </c>
      <c r="I474" s="65">
        <v>1.4</v>
      </c>
      <c r="J474" s="227">
        <v>4200</v>
      </c>
      <c r="K474" s="231">
        <v>4400</v>
      </c>
      <c r="L474" s="232">
        <v>5500</v>
      </c>
      <c r="M474" s="231">
        <v>6600</v>
      </c>
      <c r="N474" s="65">
        <v>1.4</v>
      </c>
      <c r="O474" s="151">
        <f>F474*N474</f>
        <v>5600</v>
      </c>
      <c r="P474" s="151">
        <v>5500</v>
      </c>
      <c r="Q474" s="155">
        <f>O474</f>
        <v>5600</v>
      </c>
      <c r="R474" s="227">
        <f t="shared" si="77"/>
        <v>5600</v>
      </c>
      <c r="S474" s="45" t="s">
        <v>3341</v>
      </c>
      <c r="T474" s="174"/>
    </row>
    <row r="475" spans="1:20" x14ac:dyDescent="0.25">
      <c r="A475" s="454"/>
      <c r="B475" s="428"/>
      <c r="C475" s="174"/>
      <c r="D475" s="174" t="s">
        <v>38</v>
      </c>
      <c r="E475" s="1">
        <v>2300</v>
      </c>
      <c r="F475" s="103">
        <v>3500</v>
      </c>
      <c r="G475" s="227"/>
      <c r="H475" s="103"/>
      <c r="I475" s="65">
        <v>1</v>
      </c>
      <c r="J475" s="227">
        <v>3700</v>
      </c>
      <c r="K475" s="231"/>
      <c r="L475" s="232"/>
      <c r="M475" s="231"/>
      <c r="N475" s="65">
        <v>1</v>
      </c>
      <c r="O475" s="151">
        <f>F475*N475</f>
        <v>3500</v>
      </c>
      <c r="P475" s="151">
        <f>P471-F471+F475</f>
        <v>6500</v>
      </c>
      <c r="Q475" s="155">
        <f>P475*0.6</f>
        <v>3900</v>
      </c>
      <c r="R475" s="227">
        <f t="shared" si="77"/>
        <v>3900</v>
      </c>
      <c r="S475" s="45" t="s">
        <v>3341</v>
      </c>
      <c r="T475" s="174"/>
    </row>
    <row r="476" spans="1:20" x14ac:dyDescent="0.25">
      <c r="A476" s="454"/>
      <c r="B476" s="428"/>
      <c r="C476" s="174" t="s">
        <v>675</v>
      </c>
      <c r="D476" s="174" t="s">
        <v>676</v>
      </c>
      <c r="E476" s="1">
        <v>2000</v>
      </c>
      <c r="F476" s="103">
        <v>3200</v>
      </c>
      <c r="G476" s="227">
        <v>2500</v>
      </c>
      <c r="H476" s="227">
        <f>G476*1.2</f>
        <v>3000</v>
      </c>
      <c r="I476" s="65">
        <v>1.5</v>
      </c>
      <c r="J476" s="227">
        <v>5500</v>
      </c>
      <c r="K476" s="231">
        <v>5720</v>
      </c>
      <c r="L476" s="232">
        <v>7150</v>
      </c>
      <c r="M476" s="231">
        <v>8580</v>
      </c>
      <c r="N476" s="65">
        <v>1.5</v>
      </c>
      <c r="O476" s="151">
        <f>F476*N476</f>
        <v>4800</v>
      </c>
      <c r="P476" s="151">
        <v>7150</v>
      </c>
      <c r="Q476" s="155">
        <f>O476</f>
        <v>4800</v>
      </c>
      <c r="R476" s="227">
        <f t="shared" si="77"/>
        <v>4800</v>
      </c>
      <c r="S476" s="45" t="s">
        <v>3341</v>
      </c>
      <c r="T476" s="174"/>
    </row>
    <row r="477" spans="1:20" x14ac:dyDescent="0.25">
      <c r="A477" s="454"/>
      <c r="B477" s="428"/>
      <c r="C477" s="174" t="s">
        <v>676</v>
      </c>
      <c r="D477" s="174" t="s">
        <v>677</v>
      </c>
      <c r="E477" s="1">
        <v>1200</v>
      </c>
      <c r="F477" s="103">
        <v>2500</v>
      </c>
      <c r="G477" s="227">
        <v>1500</v>
      </c>
      <c r="H477" s="227"/>
      <c r="I477" s="65">
        <v>1.2</v>
      </c>
      <c r="J477" s="227">
        <v>5500</v>
      </c>
      <c r="K477" s="231"/>
      <c r="L477" s="232"/>
      <c r="M477" s="231"/>
      <c r="N477" s="65">
        <v>1.2</v>
      </c>
      <c r="O477" s="151">
        <f>F477*N477</f>
        <v>3000</v>
      </c>
      <c r="P477" s="151">
        <f>P471-F471+F477</f>
        <v>5500</v>
      </c>
      <c r="Q477" s="155">
        <f>O477</f>
        <v>3000</v>
      </c>
      <c r="R477" s="227">
        <f t="shared" si="77"/>
        <v>3000</v>
      </c>
      <c r="S477" s="45" t="s">
        <v>3341</v>
      </c>
      <c r="T477" s="174"/>
    </row>
    <row r="478" spans="1:20" x14ac:dyDescent="0.25">
      <c r="A478" s="454"/>
      <c r="B478" s="428"/>
      <c r="C478" s="174" t="s">
        <v>677</v>
      </c>
      <c r="D478" s="174" t="s">
        <v>678</v>
      </c>
      <c r="E478" s="5">
        <v>950</v>
      </c>
      <c r="F478" s="103">
        <v>2000</v>
      </c>
      <c r="G478" s="227">
        <v>1200</v>
      </c>
      <c r="H478" s="227"/>
      <c r="I478" s="65">
        <v>1.2</v>
      </c>
      <c r="J478" s="227">
        <v>3000</v>
      </c>
      <c r="K478" s="231"/>
      <c r="L478" s="232"/>
      <c r="M478" s="231"/>
      <c r="N478" s="65">
        <v>1.2</v>
      </c>
      <c r="O478" s="151">
        <f>F478*N478</f>
        <v>2400</v>
      </c>
      <c r="P478" s="151">
        <f>P471-F471+F478</f>
        <v>5000</v>
      </c>
      <c r="Q478" s="155">
        <f>O478</f>
        <v>2400</v>
      </c>
      <c r="R478" s="227">
        <f t="shared" si="77"/>
        <v>2400</v>
      </c>
      <c r="S478" s="45" t="s">
        <v>3341</v>
      </c>
      <c r="T478" s="174"/>
    </row>
    <row r="479" spans="1:20" x14ac:dyDescent="0.25">
      <c r="A479" s="454"/>
      <c r="B479" s="428"/>
      <c r="C479" s="174" t="s">
        <v>678</v>
      </c>
      <c r="D479" s="174" t="s">
        <v>595</v>
      </c>
      <c r="E479" s="5"/>
      <c r="F479" s="45"/>
      <c r="G479" s="227"/>
      <c r="H479" s="227"/>
      <c r="I479" s="65"/>
      <c r="J479" s="227"/>
      <c r="K479" s="231"/>
      <c r="L479" s="232"/>
      <c r="M479" s="231"/>
      <c r="N479" s="65"/>
      <c r="O479" s="151"/>
      <c r="P479" s="151"/>
      <c r="Q479" s="155"/>
      <c r="R479" s="227"/>
      <c r="S479" s="45"/>
      <c r="T479" s="174"/>
    </row>
    <row r="480" spans="1:20" x14ac:dyDescent="0.25">
      <c r="A480" s="454"/>
      <c r="B480" s="428"/>
      <c r="C480" s="174"/>
      <c r="D480" s="174" t="s">
        <v>37</v>
      </c>
      <c r="E480" s="5">
        <v>840</v>
      </c>
      <c r="F480" s="103">
        <v>1600</v>
      </c>
      <c r="G480" s="227">
        <v>950</v>
      </c>
      <c r="H480" s="227"/>
      <c r="I480" s="65">
        <v>1.2</v>
      </c>
      <c r="J480" s="227">
        <v>2000</v>
      </c>
      <c r="K480" s="231"/>
      <c r="L480" s="232"/>
      <c r="M480" s="231"/>
      <c r="N480" s="65">
        <v>1.2</v>
      </c>
      <c r="O480" s="151">
        <f>F480*N480</f>
        <v>1920</v>
      </c>
      <c r="P480" s="151">
        <f>P471-F471+F480</f>
        <v>4600</v>
      </c>
      <c r="Q480" s="155">
        <f>P480*0.6</f>
        <v>2760</v>
      </c>
      <c r="R480" s="227">
        <f t="shared" si="77"/>
        <v>2760</v>
      </c>
      <c r="S480" s="45" t="s">
        <v>3341</v>
      </c>
      <c r="T480" s="174"/>
    </row>
    <row r="481" spans="1:20" x14ac:dyDescent="0.25">
      <c r="A481" s="454"/>
      <c r="B481" s="428"/>
      <c r="C481" s="174"/>
      <c r="D481" s="174" t="s">
        <v>38</v>
      </c>
      <c r="E481" s="5">
        <v>650</v>
      </c>
      <c r="F481" s="103">
        <v>1100</v>
      </c>
      <c r="G481" s="227">
        <v>900</v>
      </c>
      <c r="H481" s="227"/>
      <c r="I481" s="65">
        <v>1.2</v>
      </c>
      <c r="J481" s="227">
        <v>1500</v>
      </c>
      <c r="K481" s="231"/>
      <c r="L481" s="232"/>
      <c r="M481" s="231"/>
      <c r="N481" s="65">
        <v>1.2</v>
      </c>
      <c r="O481" s="151">
        <f>F481*N481</f>
        <v>1320</v>
      </c>
      <c r="P481" s="151">
        <f>P471-F471+F481</f>
        <v>4100</v>
      </c>
      <c r="Q481" s="155">
        <f>P481*0.6</f>
        <v>2460</v>
      </c>
      <c r="R481" s="227">
        <f t="shared" si="77"/>
        <v>2460</v>
      </c>
      <c r="S481" s="45" t="s">
        <v>3341</v>
      </c>
      <c r="T481" s="174"/>
    </row>
    <row r="482" spans="1:20" ht="21.75" customHeight="1" x14ac:dyDescent="0.25">
      <c r="A482" s="454">
        <v>4</v>
      </c>
      <c r="B482" s="428" t="s">
        <v>679</v>
      </c>
      <c r="C482" s="174" t="s">
        <v>680</v>
      </c>
      <c r="D482" s="174" t="s">
        <v>681</v>
      </c>
      <c r="E482" s="1">
        <v>1800</v>
      </c>
      <c r="F482" s="103">
        <v>3000</v>
      </c>
      <c r="G482" s="227">
        <v>2200</v>
      </c>
      <c r="H482" s="227">
        <f>G482*1.2</f>
        <v>2640</v>
      </c>
      <c r="I482" s="65">
        <v>1.4</v>
      </c>
      <c r="J482" s="227">
        <v>4000</v>
      </c>
      <c r="K482" s="231">
        <v>4160</v>
      </c>
      <c r="L482" s="232">
        <v>5200</v>
      </c>
      <c r="M482" s="231">
        <v>6240</v>
      </c>
      <c r="N482" s="65">
        <v>1.4</v>
      </c>
      <c r="O482" s="151">
        <f>F482*N482</f>
        <v>4200</v>
      </c>
      <c r="P482" s="151">
        <v>5200</v>
      </c>
      <c r="Q482" s="155">
        <f>O482</f>
        <v>4200</v>
      </c>
      <c r="R482" s="227">
        <f t="shared" si="77"/>
        <v>4200</v>
      </c>
      <c r="S482" s="45" t="s">
        <v>3341</v>
      </c>
      <c r="T482" s="174"/>
    </row>
    <row r="483" spans="1:20" ht="26.25" customHeight="1" x14ac:dyDescent="0.25">
      <c r="A483" s="454"/>
      <c r="B483" s="428"/>
      <c r="C483" s="174" t="s">
        <v>681</v>
      </c>
      <c r="D483" s="174" t="s">
        <v>682</v>
      </c>
      <c r="E483" s="1">
        <v>1100</v>
      </c>
      <c r="F483" s="103">
        <v>2000</v>
      </c>
      <c r="G483" s="227">
        <v>1400</v>
      </c>
      <c r="H483" s="227">
        <f>G483*1.2</f>
        <v>1680</v>
      </c>
      <c r="I483" s="65">
        <v>1.4</v>
      </c>
      <c r="J483" s="227">
        <v>2000</v>
      </c>
      <c r="K483" s="231">
        <v>2080</v>
      </c>
      <c r="L483" s="232">
        <v>2600</v>
      </c>
      <c r="M483" s="231">
        <v>3120</v>
      </c>
      <c r="N483" s="65">
        <v>1.4</v>
      </c>
      <c r="O483" s="151">
        <f>F483*N483</f>
        <v>2800</v>
      </c>
      <c r="P483" s="151">
        <v>2600</v>
      </c>
      <c r="Q483" s="155">
        <f>O483</f>
        <v>2800</v>
      </c>
      <c r="R483" s="227">
        <f t="shared" si="77"/>
        <v>2800</v>
      </c>
      <c r="S483" s="45" t="s">
        <v>3341</v>
      </c>
      <c r="T483" s="174"/>
    </row>
    <row r="484" spans="1:20" x14ac:dyDescent="0.25">
      <c r="A484" s="454"/>
      <c r="B484" s="428"/>
      <c r="C484" s="174" t="s">
        <v>682</v>
      </c>
      <c r="D484" s="174" t="s">
        <v>683</v>
      </c>
      <c r="E484" s="5"/>
      <c r="F484" s="45"/>
      <c r="G484" s="227"/>
      <c r="H484" s="227"/>
      <c r="I484" s="65"/>
      <c r="J484" s="227"/>
      <c r="K484" s="231"/>
      <c r="L484" s="232"/>
      <c r="M484" s="231"/>
      <c r="N484" s="65"/>
      <c r="O484" s="151"/>
      <c r="P484" s="151"/>
      <c r="Q484" s="155"/>
      <c r="R484" s="227"/>
      <c r="S484" s="45"/>
      <c r="T484" s="174"/>
    </row>
    <row r="485" spans="1:20" x14ac:dyDescent="0.25">
      <c r="A485" s="454"/>
      <c r="B485" s="428"/>
      <c r="C485" s="174"/>
      <c r="D485" s="174" t="s">
        <v>37</v>
      </c>
      <c r="E485" s="5">
        <v>700</v>
      </c>
      <c r="F485" s="103">
        <v>1200</v>
      </c>
      <c r="G485" s="227">
        <v>800</v>
      </c>
      <c r="H485" s="227"/>
      <c r="I485" s="65">
        <v>1.2</v>
      </c>
      <c r="J485" s="227">
        <v>1600</v>
      </c>
      <c r="K485" s="231"/>
      <c r="L485" s="232"/>
      <c r="M485" s="231"/>
      <c r="N485" s="65">
        <v>1.2</v>
      </c>
      <c r="O485" s="151">
        <f>F485*N485</f>
        <v>1440</v>
      </c>
      <c r="P485" s="151">
        <f>P482-F482+F485</f>
        <v>3400</v>
      </c>
      <c r="Q485" s="155">
        <f>P485*0.6</f>
        <v>2040</v>
      </c>
      <c r="R485" s="227">
        <f t="shared" si="77"/>
        <v>2040</v>
      </c>
      <c r="S485" s="45" t="s">
        <v>3341</v>
      </c>
      <c r="T485" s="174"/>
    </row>
    <row r="486" spans="1:20" x14ac:dyDescent="0.25">
      <c r="A486" s="454"/>
      <c r="B486" s="428"/>
      <c r="C486" s="174"/>
      <c r="D486" s="174" t="s">
        <v>38</v>
      </c>
      <c r="E486" s="5">
        <v>700</v>
      </c>
      <c r="F486" s="103">
        <v>700</v>
      </c>
      <c r="G486" s="227">
        <v>800</v>
      </c>
      <c r="H486" s="227"/>
      <c r="I486" s="65">
        <v>1.2</v>
      </c>
      <c r="J486" s="227">
        <v>1600</v>
      </c>
      <c r="K486" s="231"/>
      <c r="L486" s="232"/>
      <c r="M486" s="231"/>
      <c r="N486" s="65">
        <v>1.2</v>
      </c>
      <c r="O486" s="151">
        <f>F486*N486</f>
        <v>840</v>
      </c>
      <c r="P486" s="151">
        <f>P482-F482+F486</f>
        <v>2900</v>
      </c>
      <c r="Q486" s="155">
        <f>P486*0.6</f>
        <v>1740</v>
      </c>
      <c r="R486" s="227">
        <f t="shared" si="77"/>
        <v>1740</v>
      </c>
      <c r="S486" s="45" t="s">
        <v>3341</v>
      </c>
      <c r="T486" s="174"/>
    </row>
    <row r="487" spans="1:20" ht="23.25" customHeight="1" x14ac:dyDescent="0.25">
      <c r="A487" s="454"/>
      <c r="B487" s="428"/>
      <c r="C487" s="174" t="s">
        <v>683</v>
      </c>
      <c r="D487" s="174" t="s">
        <v>2480</v>
      </c>
      <c r="E487" s="5"/>
      <c r="F487" s="45"/>
      <c r="G487" s="227"/>
      <c r="H487" s="227"/>
      <c r="I487" s="65"/>
      <c r="J487" s="227"/>
      <c r="K487" s="231"/>
      <c r="L487" s="232"/>
      <c r="M487" s="231"/>
      <c r="N487" s="65"/>
      <c r="O487" s="151"/>
      <c r="P487" s="151"/>
      <c r="Q487" s="155"/>
      <c r="R487" s="227"/>
      <c r="S487" s="45"/>
      <c r="T487" s="174" t="s">
        <v>3136</v>
      </c>
    </row>
    <row r="488" spans="1:20" ht="26.25" customHeight="1" x14ac:dyDescent="0.25">
      <c r="A488" s="454"/>
      <c r="B488" s="428"/>
      <c r="C488" s="174"/>
      <c r="D488" s="174" t="s">
        <v>37</v>
      </c>
      <c r="E488" s="5">
        <v>400</v>
      </c>
      <c r="F488" s="103">
        <v>500</v>
      </c>
      <c r="G488" s="227">
        <v>400</v>
      </c>
      <c r="H488" s="227">
        <v>600</v>
      </c>
      <c r="I488" s="65">
        <v>1.2</v>
      </c>
      <c r="J488" s="227">
        <v>600</v>
      </c>
      <c r="K488" s="231">
        <v>624</v>
      </c>
      <c r="L488" s="232">
        <v>780</v>
      </c>
      <c r="M488" s="231">
        <v>936</v>
      </c>
      <c r="N488" s="65">
        <v>1.2</v>
      </c>
      <c r="O488" s="151">
        <f>F488*N488</f>
        <v>600</v>
      </c>
      <c r="P488" s="151">
        <v>780</v>
      </c>
      <c r="Q488" s="155">
        <f>P488</f>
        <v>780</v>
      </c>
      <c r="R488" s="227">
        <f t="shared" si="77"/>
        <v>780</v>
      </c>
      <c r="S488" s="45" t="s">
        <v>3341</v>
      </c>
      <c r="T488" s="174" t="s">
        <v>3136</v>
      </c>
    </row>
    <row r="489" spans="1:20" ht="26.25" customHeight="1" x14ac:dyDescent="0.25">
      <c r="A489" s="454"/>
      <c r="B489" s="428"/>
      <c r="C489" s="174"/>
      <c r="D489" s="174" t="s">
        <v>38</v>
      </c>
      <c r="E489" s="5">
        <v>300</v>
      </c>
      <c r="F489" s="103">
        <v>300</v>
      </c>
      <c r="G489" s="227">
        <v>300</v>
      </c>
      <c r="H489" s="227">
        <f>G489*1.2</f>
        <v>360</v>
      </c>
      <c r="I489" s="65">
        <v>1.2</v>
      </c>
      <c r="J489" s="227">
        <v>500</v>
      </c>
      <c r="K489" s="231">
        <v>520</v>
      </c>
      <c r="L489" s="232">
        <v>650</v>
      </c>
      <c r="M489" s="231">
        <v>780</v>
      </c>
      <c r="N489" s="65">
        <v>1.2</v>
      </c>
      <c r="O489" s="151">
        <f>F489*N489</f>
        <v>360</v>
      </c>
      <c r="P489" s="151">
        <v>650</v>
      </c>
      <c r="Q489" s="155">
        <f>P489</f>
        <v>650</v>
      </c>
      <c r="R489" s="227">
        <f t="shared" si="77"/>
        <v>650</v>
      </c>
      <c r="S489" s="45" t="s">
        <v>3341</v>
      </c>
      <c r="T489" s="174" t="s">
        <v>3136</v>
      </c>
    </row>
    <row r="490" spans="1:20" ht="21.75" customHeight="1" x14ac:dyDescent="0.25">
      <c r="A490" s="454"/>
      <c r="B490" s="428"/>
      <c r="C490" s="174" t="s">
        <v>2480</v>
      </c>
      <c r="D490" s="174" t="s">
        <v>684</v>
      </c>
      <c r="E490" s="5"/>
      <c r="F490" s="45"/>
      <c r="G490" s="227"/>
      <c r="H490" s="227"/>
      <c r="I490" s="65"/>
      <c r="J490" s="227"/>
      <c r="K490" s="231"/>
      <c r="L490" s="232"/>
      <c r="M490" s="231"/>
      <c r="N490" s="65"/>
      <c r="O490" s="151"/>
      <c r="P490" s="151"/>
      <c r="Q490" s="155"/>
      <c r="R490" s="227"/>
      <c r="S490" s="45"/>
      <c r="T490" s="174"/>
    </row>
    <row r="491" spans="1:20" x14ac:dyDescent="0.25">
      <c r="A491" s="454"/>
      <c r="B491" s="428"/>
      <c r="C491" s="174"/>
      <c r="D491" s="174" t="s">
        <v>37</v>
      </c>
      <c r="E491" s="5">
        <v>400</v>
      </c>
      <c r="F491" s="103">
        <v>800</v>
      </c>
      <c r="G491" s="227"/>
      <c r="H491" s="103"/>
      <c r="I491" s="65">
        <v>1.2</v>
      </c>
      <c r="J491" s="227">
        <v>900</v>
      </c>
      <c r="K491" s="231"/>
      <c r="L491" s="232"/>
      <c r="M491" s="231"/>
      <c r="N491" s="65">
        <v>1.2</v>
      </c>
      <c r="O491" s="151">
        <f>F491*N491</f>
        <v>960</v>
      </c>
      <c r="P491" s="151">
        <f>P482-F482+F491</f>
        <v>3000</v>
      </c>
      <c r="Q491" s="155">
        <f>P491*0.6</f>
        <v>1800</v>
      </c>
      <c r="R491" s="227">
        <f t="shared" si="77"/>
        <v>1800</v>
      </c>
      <c r="S491" s="45" t="s">
        <v>3341</v>
      </c>
      <c r="T491" s="174"/>
    </row>
    <row r="492" spans="1:20" x14ac:dyDescent="0.25">
      <c r="A492" s="454"/>
      <c r="B492" s="428"/>
      <c r="C492" s="174"/>
      <c r="D492" s="174" t="s">
        <v>38</v>
      </c>
      <c r="E492" s="5">
        <v>300</v>
      </c>
      <c r="F492" s="103">
        <v>300</v>
      </c>
      <c r="G492" s="227"/>
      <c r="H492" s="103"/>
      <c r="I492" s="65">
        <v>1.2</v>
      </c>
      <c r="J492" s="227">
        <v>400</v>
      </c>
      <c r="K492" s="231"/>
      <c r="L492" s="232"/>
      <c r="M492" s="231"/>
      <c r="N492" s="65">
        <v>1.2</v>
      </c>
      <c r="O492" s="151">
        <f>F492*N492</f>
        <v>360</v>
      </c>
      <c r="P492" s="151">
        <f>P482-F482+F492</f>
        <v>2500</v>
      </c>
      <c r="Q492" s="155">
        <f>P492*0.6</f>
        <v>1500</v>
      </c>
      <c r="R492" s="227">
        <f t="shared" si="77"/>
        <v>1500</v>
      </c>
      <c r="S492" s="45" t="s">
        <v>3341</v>
      </c>
      <c r="T492" s="174"/>
    </row>
    <row r="493" spans="1:20" x14ac:dyDescent="0.25">
      <c r="A493" s="189">
        <v>5</v>
      </c>
      <c r="B493" s="174" t="s">
        <v>685</v>
      </c>
      <c r="C493" s="174" t="s">
        <v>686</v>
      </c>
      <c r="D493" s="174" t="s">
        <v>687</v>
      </c>
      <c r="E493" s="1">
        <v>1200</v>
      </c>
      <c r="F493" s="103">
        <v>3200</v>
      </c>
      <c r="G493" s="227">
        <v>1800</v>
      </c>
      <c r="H493" s="227"/>
      <c r="I493" s="65">
        <v>1.2</v>
      </c>
      <c r="J493" s="227">
        <v>3000</v>
      </c>
      <c r="K493" s="231"/>
      <c r="L493" s="232"/>
      <c r="M493" s="231"/>
      <c r="N493" s="65">
        <v>1.2</v>
      </c>
      <c r="O493" s="151">
        <f>F493*N493</f>
        <v>3840</v>
      </c>
      <c r="P493" s="151">
        <v>3840</v>
      </c>
      <c r="Q493" s="155">
        <f>P493</f>
        <v>3840</v>
      </c>
      <c r="R493" s="227">
        <f t="shared" si="77"/>
        <v>3840</v>
      </c>
      <c r="S493" s="45" t="s">
        <v>3341</v>
      </c>
      <c r="T493" s="174"/>
    </row>
    <row r="494" spans="1:20" ht="40.5" customHeight="1" x14ac:dyDescent="0.25">
      <c r="A494" s="189">
        <v>6</v>
      </c>
      <c r="B494" s="174" t="s">
        <v>127</v>
      </c>
      <c r="C494" s="174" t="s">
        <v>661</v>
      </c>
      <c r="D494" s="174" t="s">
        <v>688</v>
      </c>
      <c r="E494" s="5">
        <v>700</v>
      </c>
      <c r="F494" s="103">
        <v>1200</v>
      </c>
      <c r="G494" s="227">
        <v>1000</v>
      </c>
      <c r="H494" s="227"/>
      <c r="I494" s="65">
        <v>1.2</v>
      </c>
      <c r="J494" s="227">
        <v>2500</v>
      </c>
      <c r="K494" s="231"/>
      <c r="L494" s="232"/>
      <c r="M494" s="231"/>
      <c r="N494" s="65">
        <v>1.2</v>
      </c>
      <c r="O494" s="151">
        <f>F494*N494</f>
        <v>1440</v>
      </c>
      <c r="P494" s="151">
        <v>1440</v>
      </c>
      <c r="Q494" s="155">
        <f>P494</f>
        <v>1440</v>
      </c>
      <c r="R494" s="227">
        <f t="shared" si="77"/>
        <v>1440</v>
      </c>
      <c r="S494" s="45" t="s">
        <v>3341</v>
      </c>
      <c r="T494" s="174"/>
    </row>
    <row r="495" spans="1:20" ht="42.75" customHeight="1" x14ac:dyDescent="0.25">
      <c r="A495" s="189">
        <v>7</v>
      </c>
      <c r="B495" s="174" t="s">
        <v>689</v>
      </c>
      <c r="C495" s="174" t="s">
        <v>690</v>
      </c>
      <c r="D495" s="174" t="s">
        <v>691</v>
      </c>
      <c r="E495" s="5">
        <v>650</v>
      </c>
      <c r="F495" s="103">
        <v>1000</v>
      </c>
      <c r="G495" s="227">
        <v>1000</v>
      </c>
      <c r="H495" s="227"/>
      <c r="I495" s="65">
        <v>1.2</v>
      </c>
      <c r="J495" s="227">
        <v>2400</v>
      </c>
      <c r="K495" s="231"/>
      <c r="L495" s="232"/>
      <c r="M495" s="231"/>
      <c r="N495" s="65">
        <v>1.2</v>
      </c>
      <c r="O495" s="151">
        <f>F495*N495</f>
        <v>1200</v>
      </c>
      <c r="P495" s="151">
        <v>1200</v>
      </c>
      <c r="Q495" s="155">
        <f>P495</f>
        <v>1200</v>
      </c>
      <c r="R495" s="227">
        <f t="shared" si="77"/>
        <v>1200</v>
      </c>
      <c r="S495" s="45" t="s">
        <v>3341</v>
      </c>
      <c r="T495" s="174"/>
    </row>
    <row r="496" spans="1:20" ht="42.75" customHeight="1" x14ac:dyDescent="0.25">
      <c r="A496" s="454">
        <v>8</v>
      </c>
      <c r="B496" s="428" t="s">
        <v>118</v>
      </c>
      <c r="C496" s="174" t="s">
        <v>2724</v>
      </c>
      <c r="D496" s="174" t="s">
        <v>692</v>
      </c>
      <c r="E496" s="1"/>
      <c r="F496" s="45"/>
      <c r="G496" s="227"/>
      <c r="H496" s="227"/>
      <c r="I496" s="65"/>
      <c r="J496" s="227"/>
      <c r="K496" s="231"/>
      <c r="L496" s="232"/>
      <c r="M496" s="231"/>
      <c r="N496" s="65"/>
      <c r="O496" s="151"/>
      <c r="P496" s="151"/>
      <c r="Q496" s="155"/>
      <c r="R496" s="227"/>
      <c r="S496" s="45"/>
      <c r="T496" s="174"/>
    </row>
    <row r="497" spans="1:20" x14ac:dyDescent="0.25">
      <c r="A497" s="454"/>
      <c r="B497" s="428"/>
      <c r="C497" s="174"/>
      <c r="D497" s="174" t="s">
        <v>37</v>
      </c>
      <c r="E497" s="1">
        <v>1300</v>
      </c>
      <c r="F497" s="103">
        <v>3200</v>
      </c>
      <c r="G497" s="227">
        <v>1500</v>
      </c>
      <c r="H497" s="227"/>
      <c r="I497" s="65">
        <v>1.2</v>
      </c>
      <c r="J497" s="227">
        <v>3000</v>
      </c>
      <c r="K497" s="231"/>
      <c r="L497" s="232"/>
      <c r="M497" s="231"/>
      <c r="N497" s="65">
        <v>1.2</v>
      </c>
      <c r="O497" s="151">
        <f t="shared" ref="O497:O507" si="79">F497*N497</f>
        <v>3840</v>
      </c>
      <c r="P497" s="151">
        <v>3840</v>
      </c>
      <c r="Q497" s="155">
        <f>P497</f>
        <v>3840</v>
      </c>
      <c r="R497" s="227">
        <f t="shared" si="77"/>
        <v>3840</v>
      </c>
      <c r="S497" s="45" t="s">
        <v>3341</v>
      </c>
      <c r="T497" s="174"/>
    </row>
    <row r="498" spans="1:20" x14ac:dyDescent="0.25">
      <c r="A498" s="454"/>
      <c r="B498" s="428"/>
      <c r="C498" s="174"/>
      <c r="D498" s="174" t="s">
        <v>38</v>
      </c>
      <c r="E498" s="1">
        <v>1300</v>
      </c>
      <c r="F498" s="103">
        <v>2700</v>
      </c>
      <c r="G498" s="227">
        <v>1500</v>
      </c>
      <c r="H498" s="227"/>
      <c r="I498" s="65">
        <v>1.2</v>
      </c>
      <c r="J498" s="227">
        <v>3000</v>
      </c>
      <c r="K498" s="231"/>
      <c r="L498" s="232"/>
      <c r="M498" s="231"/>
      <c r="N498" s="65">
        <v>1.2</v>
      </c>
      <c r="O498" s="151">
        <f t="shared" si="79"/>
        <v>3240</v>
      </c>
      <c r="P498" s="151">
        <v>3240</v>
      </c>
      <c r="Q498" s="155">
        <f>P498</f>
        <v>3240</v>
      </c>
      <c r="R498" s="227">
        <f t="shared" si="77"/>
        <v>3240</v>
      </c>
      <c r="S498" s="45" t="s">
        <v>3341</v>
      </c>
      <c r="T498" s="174"/>
    </row>
    <row r="499" spans="1:20" ht="22.5" customHeight="1" x14ac:dyDescent="0.25">
      <c r="A499" s="189">
        <v>9</v>
      </c>
      <c r="B499" s="174" t="s">
        <v>693</v>
      </c>
      <c r="C499" s="174" t="s">
        <v>256</v>
      </c>
      <c r="D499" s="174" t="s">
        <v>8</v>
      </c>
      <c r="E499" s="1">
        <v>1300</v>
      </c>
      <c r="F499" s="103">
        <v>2000</v>
      </c>
      <c r="G499" s="227">
        <v>1500</v>
      </c>
      <c r="H499" s="227"/>
      <c r="I499" s="65">
        <v>1.2</v>
      </c>
      <c r="J499" s="227">
        <v>4000</v>
      </c>
      <c r="K499" s="231"/>
      <c r="L499" s="232"/>
      <c r="M499" s="231"/>
      <c r="N499" s="65">
        <v>1.2</v>
      </c>
      <c r="O499" s="151">
        <f t="shared" si="79"/>
        <v>2400</v>
      </c>
      <c r="P499" s="151">
        <v>2400</v>
      </c>
      <c r="Q499" s="155">
        <f>P499</f>
        <v>2400</v>
      </c>
      <c r="R499" s="227">
        <f t="shared" si="77"/>
        <v>2400</v>
      </c>
      <c r="S499" s="45" t="s">
        <v>3341</v>
      </c>
      <c r="T499" s="174"/>
    </row>
    <row r="500" spans="1:20" ht="25.5" customHeight="1" x14ac:dyDescent="0.25">
      <c r="A500" s="189">
        <v>10</v>
      </c>
      <c r="B500" s="174" t="s">
        <v>694</v>
      </c>
      <c r="C500" s="174" t="s">
        <v>693</v>
      </c>
      <c r="D500" s="174" t="s">
        <v>92</v>
      </c>
      <c r="E500" s="1">
        <v>1100</v>
      </c>
      <c r="F500" s="103">
        <v>1500</v>
      </c>
      <c r="G500" s="45">
        <v>1300</v>
      </c>
      <c r="H500" s="227">
        <v>1800</v>
      </c>
      <c r="I500" s="65">
        <v>1.2</v>
      </c>
      <c r="J500" s="45">
        <v>3000</v>
      </c>
      <c r="K500" s="231">
        <v>3120</v>
      </c>
      <c r="L500" s="232">
        <v>3900</v>
      </c>
      <c r="M500" s="231">
        <v>4680</v>
      </c>
      <c r="N500" s="65">
        <v>1.2</v>
      </c>
      <c r="O500" s="151">
        <f t="shared" si="79"/>
        <v>1800</v>
      </c>
      <c r="P500" s="151">
        <v>3900</v>
      </c>
      <c r="Q500" s="155">
        <f>P500*0.6</f>
        <v>2340</v>
      </c>
      <c r="R500" s="227">
        <f t="shared" si="77"/>
        <v>2340</v>
      </c>
      <c r="S500" s="45" t="s">
        <v>3341</v>
      </c>
      <c r="T500" s="174" t="s">
        <v>3136</v>
      </c>
    </row>
    <row r="501" spans="1:20" x14ac:dyDescent="0.25">
      <c r="A501" s="454">
        <v>11</v>
      </c>
      <c r="B501" s="428" t="s">
        <v>92</v>
      </c>
      <c r="C501" s="174" t="s">
        <v>695</v>
      </c>
      <c r="D501" s="174" t="s">
        <v>696</v>
      </c>
      <c r="E501" s="1">
        <v>1300</v>
      </c>
      <c r="F501" s="103">
        <v>2000</v>
      </c>
      <c r="G501" s="227">
        <v>1500</v>
      </c>
      <c r="H501" s="227"/>
      <c r="I501" s="65">
        <v>1.2</v>
      </c>
      <c r="J501" s="227">
        <v>3000</v>
      </c>
      <c r="K501" s="231"/>
      <c r="L501" s="232"/>
      <c r="M501" s="231"/>
      <c r="N501" s="65">
        <v>1.2</v>
      </c>
      <c r="O501" s="151">
        <f t="shared" si="79"/>
        <v>2400</v>
      </c>
      <c r="P501" s="151">
        <v>2400</v>
      </c>
      <c r="Q501" s="155">
        <f t="shared" ref="Q501:Q506" si="80">P501</f>
        <v>2400</v>
      </c>
      <c r="R501" s="227">
        <f t="shared" si="77"/>
        <v>2400</v>
      </c>
      <c r="S501" s="45" t="s">
        <v>3341</v>
      </c>
      <c r="T501" s="174"/>
    </row>
    <row r="502" spans="1:20" x14ac:dyDescent="0.25">
      <c r="A502" s="454"/>
      <c r="B502" s="428"/>
      <c r="C502" s="174" t="s">
        <v>696</v>
      </c>
      <c r="D502" s="174" t="s">
        <v>2543</v>
      </c>
      <c r="E502" s="5">
        <v>650</v>
      </c>
      <c r="F502" s="103">
        <v>1300</v>
      </c>
      <c r="G502" s="227">
        <v>1300</v>
      </c>
      <c r="H502" s="227"/>
      <c r="I502" s="65">
        <v>1.2</v>
      </c>
      <c r="J502" s="227">
        <v>2000</v>
      </c>
      <c r="K502" s="231"/>
      <c r="L502" s="232"/>
      <c r="M502" s="231"/>
      <c r="N502" s="65">
        <v>1.2</v>
      </c>
      <c r="O502" s="151">
        <f t="shared" si="79"/>
        <v>1560</v>
      </c>
      <c r="P502" s="151">
        <v>1560</v>
      </c>
      <c r="Q502" s="155">
        <f t="shared" si="80"/>
        <v>1560</v>
      </c>
      <c r="R502" s="227">
        <f t="shared" si="77"/>
        <v>1560</v>
      </c>
      <c r="S502" s="45" t="s">
        <v>3341</v>
      </c>
      <c r="T502" s="174"/>
    </row>
    <row r="503" spans="1:20" ht="23.25" customHeight="1" x14ac:dyDescent="0.25">
      <c r="A503" s="454">
        <v>12</v>
      </c>
      <c r="B503" s="428" t="s">
        <v>26</v>
      </c>
      <c r="C503" s="174" t="s">
        <v>697</v>
      </c>
      <c r="D503" s="174" t="s">
        <v>698</v>
      </c>
      <c r="E503" s="1">
        <v>1000</v>
      </c>
      <c r="F503" s="103">
        <v>2000</v>
      </c>
      <c r="G503" s="227">
        <v>1200</v>
      </c>
      <c r="H503" s="227"/>
      <c r="I503" s="65">
        <v>1.2</v>
      </c>
      <c r="J503" s="227">
        <v>2000</v>
      </c>
      <c r="K503" s="231"/>
      <c r="L503" s="232"/>
      <c r="M503" s="231"/>
      <c r="N503" s="65">
        <v>1.2</v>
      </c>
      <c r="O503" s="151">
        <f t="shared" si="79"/>
        <v>2400</v>
      </c>
      <c r="P503" s="151">
        <v>2400</v>
      </c>
      <c r="Q503" s="155">
        <f t="shared" si="80"/>
        <v>2400</v>
      </c>
      <c r="R503" s="227">
        <f t="shared" si="77"/>
        <v>2400</v>
      </c>
      <c r="S503" s="45" t="s">
        <v>3341</v>
      </c>
      <c r="T503" s="174"/>
    </row>
    <row r="504" spans="1:20" ht="21.75" customHeight="1" x14ac:dyDescent="0.25">
      <c r="A504" s="454"/>
      <c r="B504" s="428"/>
      <c r="C504" s="174" t="s">
        <v>698</v>
      </c>
      <c r="D504" s="174" t="s">
        <v>21</v>
      </c>
      <c r="E504" s="5">
        <v>650</v>
      </c>
      <c r="F504" s="103">
        <v>1300</v>
      </c>
      <c r="G504" s="227">
        <v>800</v>
      </c>
      <c r="H504" s="227"/>
      <c r="I504" s="65">
        <v>1.2</v>
      </c>
      <c r="J504" s="227">
        <v>2000</v>
      </c>
      <c r="K504" s="231"/>
      <c r="L504" s="232"/>
      <c r="M504" s="231"/>
      <c r="N504" s="65">
        <v>1.2</v>
      </c>
      <c r="O504" s="151">
        <f t="shared" si="79"/>
        <v>1560</v>
      </c>
      <c r="P504" s="151">
        <v>1560</v>
      </c>
      <c r="Q504" s="155">
        <f t="shared" si="80"/>
        <v>1560</v>
      </c>
      <c r="R504" s="227">
        <f t="shared" si="77"/>
        <v>1560</v>
      </c>
      <c r="S504" s="45" t="s">
        <v>3341</v>
      </c>
      <c r="T504" s="174"/>
    </row>
    <row r="505" spans="1:20" x14ac:dyDescent="0.25">
      <c r="A505" s="454">
        <v>13</v>
      </c>
      <c r="B505" s="428" t="s">
        <v>689</v>
      </c>
      <c r="C505" s="174" t="s">
        <v>699</v>
      </c>
      <c r="D505" s="174" t="s">
        <v>700</v>
      </c>
      <c r="E505" s="5">
        <v>650</v>
      </c>
      <c r="F505" s="103">
        <v>800</v>
      </c>
      <c r="G505" s="227">
        <v>800</v>
      </c>
      <c r="H505" s="227"/>
      <c r="I505" s="65">
        <v>1.2</v>
      </c>
      <c r="J505" s="227">
        <v>1500</v>
      </c>
      <c r="K505" s="231"/>
      <c r="L505" s="232"/>
      <c r="M505" s="231"/>
      <c r="N505" s="65">
        <v>1.2</v>
      </c>
      <c r="O505" s="151">
        <f t="shared" si="79"/>
        <v>960</v>
      </c>
      <c r="P505" s="151">
        <v>960</v>
      </c>
      <c r="Q505" s="155">
        <f t="shared" si="80"/>
        <v>960</v>
      </c>
      <c r="R505" s="227">
        <f t="shared" si="77"/>
        <v>960</v>
      </c>
      <c r="S505" s="45" t="s">
        <v>3341</v>
      </c>
      <c r="T505" s="174"/>
    </row>
    <row r="506" spans="1:20" ht="40.5" customHeight="1" x14ac:dyDescent="0.25">
      <c r="A506" s="454"/>
      <c r="B506" s="428"/>
      <c r="C506" s="174" t="s">
        <v>700</v>
      </c>
      <c r="D506" s="174" t="s">
        <v>636</v>
      </c>
      <c r="E506" s="5">
        <v>300</v>
      </c>
      <c r="F506" s="103">
        <v>500</v>
      </c>
      <c r="G506" s="227">
        <v>500</v>
      </c>
      <c r="H506" s="227"/>
      <c r="I506" s="65">
        <v>1.2</v>
      </c>
      <c r="J506" s="227">
        <v>1000</v>
      </c>
      <c r="K506" s="231"/>
      <c r="L506" s="232"/>
      <c r="M506" s="231"/>
      <c r="N506" s="65">
        <v>1.2</v>
      </c>
      <c r="O506" s="151">
        <f t="shared" si="79"/>
        <v>600</v>
      </c>
      <c r="P506" s="151">
        <v>600</v>
      </c>
      <c r="Q506" s="155">
        <f t="shared" si="80"/>
        <v>600</v>
      </c>
      <c r="R506" s="227">
        <f t="shared" si="77"/>
        <v>600</v>
      </c>
      <c r="S506" s="45" t="s">
        <v>3341</v>
      </c>
      <c r="T506" s="174"/>
    </row>
    <row r="507" spans="1:20" ht="45" customHeight="1" x14ac:dyDescent="0.25">
      <c r="A507" s="189">
        <v>14</v>
      </c>
      <c r="B507" s="174" t="s">
        <v>60</v>
      </c>
      <c r="C507" s="174" t="s">
        <v>701</v>
      </c>
      <c r="D507" s="174" t="s">
        <v>702</v>
      </c>
      <c r="E507" s="5">
        <v>700</v>
      </c>
      <c r="F507" s="103">
        <v>700</v>
      </c>
      <c r="G507" s="227">
        <v>700</v>
      </c>
      <c r="H507" s="227">
        <f>G507*1.2</f>
        <v>840</v>
      </c>
      <c r="I507" s="65">
        <v>1.2</v>
      </c>
      <c r="J507" s="227">
        <v>1000</v>
      </c>
      <c r="K507" s="231">
        <v>1040</v>
      </c>
      <c r="L507" s="232">
        <v>1300</v>
      </c>
      <c r="M507" s="231">
        <v>1560</v>
      </c>
      <c r="N507" s="65">
        <v>1.2</v>
      </c>
      <c r="O507" s="151">
        <f t="shared" si="79"/>
        <v>840</v>
      </c>
      <c r="P507" s="151">
        <v>1300</v>
      </c>
      <c r="Q507" s="155">
        <f>O507</f>
        <v>840</v>
      </c>
      <c r="R507" s="227">
        <f t="shared" si="77"/>
        <v>840</v>
      </c>
      <c r="S507" s="45" t="s">
        <v>3341</v>
      </c>
      <c r="T507" s="174" t="s">
        <v>3136</v>
      </c>
    </row>
    <row r="508" spans="1:20" ht="42.75" customHeight="1" x14ac:dyDescent="0.25">
      <c r="A508" s="454">
        <v>15</v>
      </c>
      <c r="B508" s="428" t="s">
        <v>207</v>
      </c>
      <c r="C508" s="174" t="s">
        <v>703</v>
      </c>
      <c r="D508" s="174" t="s">
        <v>704</v>
      </c>
      <c r="E508" s="5"/>
      <c r="F508" s="45"/>
      <c r="G508" s="227"/>
      <c r="H508" s="227"/>
      <c r="I508" s="65"/>
      <c r="J508" s="227"/>
      <c r="K508" s="231"/>
      <c r="L508" s="232"/>
      <c r="M508" s="231"/>
      <c r="N508" s="65"/>
      <c r="O508" s="151"/>
      <c r="P508" s="151"/>
      <c r="Q508" s="155"/>
      <c r="R508" s="227"/>
      <c r="S508" s="45"/>
      <c r="T508" s="174"/>
    </row>
    <row r="509" spans="1:20" ht="21" customHeight="1" x14ac:dyDescent="0.25">
      <c r="A509" s="454"/>
      <c r="B509" s="428"/>
      <c r="C509" s="174"/>
      <c r="D509" s="174" t="s">
        <v>37</v>
      </c>
      <c r="E509" s="1">
        <v>1100</v>
      </c>
      <c r="F509" s="103">
        <v>1700</v>
      </c>
      <c r="G509" s="45">
        <v>1100</v>
      </c>
      <c r="H509" s="227"/>
      <c r="I509" s="65">
        <v>1.2</v>
      </c>
      <c r="J509" s="45">
        <v>2000</v>
      </c>
      <c r="K509" s="231"/>
      <c r="L509" s="232"/>
      <c r="M509" s="231"/>
      <c r="N509" s="65">
        <v>1.2</v>
      </c>
      <c r="O509" s="151">
        <f t="shared" ref="O509:O515" si="81">F509*N509</f>
        <v>2040</v>
      </c>
      <c r="P509" s="151">
        <v>2040</v>
      </c>
      <c r="Q509" s="155">
        <f>P509</f>
        <v>2040</v>
      </c>
      <c r="R509" s="227">
        <f t="shared" si="77"/>
        <v>2040</v>
      </c>
      <c r="S509" s="45" t="s">
        <v>3341</v>
      </c>
      <c r="T509" s="174"/>
    </row>
    <row r="510" spans="1:20" ht="27.75" customHeight="1" x14ac:dyDescent="0.25">
      <c r="A510" s="454"/>
      <c r="B510" s="428"/>
      <c r="C510" s="174"/>
      <c r="D510" s="174" t="s">
        <v>38</v>
      </c>
      <c r="E510" s="5">
        <v>800</v>
      </c>
      <c r="F510" s="103">
        <v>1200</v>
      </c>
      <c r="G510" s="220">
        <v>800</v>
      </c>
      <c r="H510" s="227"/>
      <c r="I510" s="65">
        <v>1.2</v>
      </c>
      <c r="J510" s="220">
        <v>1500</v>
      </c>
      <c r="K510" s="231"/>
      <c r="L510" s="232"/>
      <c r="M510" s="231"/>
      <c r="N510" s="65">
        <v>1.2</v>
      </c>
      <c r="O510" s="151">
        <f t="shared" si="81"/>
        <v>1440</v>
      </c>
      <c r="P510" s="151">
        <v>1440</v>
      </c>
      <c r="Q510" s="155">
        <f>P510</f>
        <v>1440</v>
      </c>
      <c r="R510" s="227">
        <f t="shared" si="77"/>
        <v>1440</v>
      </c>
      <c r="S510" s="45" t="s">
        <v>3341</v>
      </c>
      <c r="T510" s="174"/>
    </row>
    <row r="511" spans="1:20" ht="93.75" x14ac:dyDescent="0.25">
      <c r="A511" s="189">
        <v>16</v>
      </c>
      <c r="B511" s="174" t="s">
        <v>705</v>
      </c>
      <c r="C511" s="174" t="s">
        <v>706</v>
      </c>
      <c r="D511" s="174" t="s">
        <v>707</v>
      </c>
      <c r="E511" s="5">
        <v>700</v>
      </c>
      <c r="F511" s="103">
        <v>1100</v>
      </c>
      <c r="G511" s="227">
        <v>1000</v>
      </c>
      <c r="H511" s="227">
        <v>1320</v>
      </c>
      <c r="I511" s="65">
        <v>1.2</v>
      </c>
      <c r="J511" s="227">
        <v>2500</v>
      </c>
      <c r="K511" s="231">
        <v>2600</v>
      </c>
      <c r="L511" s="232">
        <v>3250</v>
      </c>
      <c r="M511" s="231">
        <v>3900</v>
      </c>
      <c r="N511" s="65">
        <v>1.2</v>
      </c>
      <c r="O511" s="151">
        <f t="shared" si="81"/>
        <v>1320</v>
      </c>
      <c r="P511" s="151">
        <v>3250</v>
      </c>
      <c r="Q511" s="155">
        <f>P511*0.6</f>
        <v>1950</v>
      </c>
      <c r="R511" s="227">
        <f t="shared" si="77"/>
        <v>1950</v>
      </c>
      <c r="S511" s="45" t="s">
        <v>3341</v>
      </c>
      <c r="T511" s="174" t="s">
        <v>3136</v>
      </c>
    </row>
    <row r="512" spans="1:20" ht="18.75" customHeight="1" x14ac:dyDescent="0.25">
      <c r="A512" s="454">
        <v>17</v>
      </c>
      <c r="B512" s="413" t="s">
        <v>708</v>
      </c>
      <c r="C512" s="414"/>
      <c r="D512" s="174" t="s">
        <v>37</v>
      </c>
      <c r="E512" s="5">
        <v>320</v>
      </c>
      <c r="F512" s="103">
        <v>500</v>
      </c>
      <c r="G512" s="220">
        <v>500</v>
      </c>
      <c r="H512" s="227"/>
      <c r="I512" s="65">
        <v>1.2</v>
      </c>
      <c r="J512" s="220">
        <v>800</v>
      </c>
      <c r="K512" s="231"/>
      <c r="L512" s="232"/>
      <c r="M512" s="231"/>
      <c r="N512" s="65">
        <v>1.2</v>
      </c>
      <c r="O512" s="151">
        <f t="shared" si="81"/>
        <v>600</v>
      </c>
      <c r="P512" s="151">
        <v>600</v>
      </c>
      <c r="Q512" s="155">
        <f>P512</f>
        <v>600</v>
      </c>
      <c r="R512" s="227">
        <f t="shared" si="77"/>
        <v>600</v>
      </c>
      <c r="S512" s="45" t="s">
        <v>3341</v>
      </c>
      <c r="T512" s="174"/>
    </row>
    <row r="513" spans="1:20" x14ac:dyDescent="0.25">
      <c r="A513" s="454"/>
      <c r="B513" s="415"/>
      <c r="C513" s="416"/>
      <c r="D513" s="174" t="s">
        <v>38</v>
      </c>
      <c r="E513" s="5">
        <v>290</v>
      </c>
      <c r="F513" s="103">
        <v>290</v>
      </c>
      <c r="G513" s="220">
        <v>400</v>
      </c>
      <c r="H513" s="227"/>
      <c r="I513" s="65">
        <v>1.2</v>
      </c>
      <c r="J513" s="220">
        <v>700</v>
      </c>
      <c r="K513" s="231"/>
      <c r="L513" s="232"/>
      <c r="M513" s="231"/>
      <c r="N513" s="65">
        <v>1.2</v>
      </c>
      <c r="O513" s="151">
        <f t="shared" si="81"/>
        <v>348</v>
      </c>
      <c r="P513" s="151">
        <v>348</v>
      </c>
      <c r="Q513" s="155">
        <f>P513</f>
        <v>348</v>
      </c>
      <c r="R513" s="227">
        <f t="shared" si="77"/>
        <v>348</v>
      </c>
      <c r="S513" s="45" t="s">
        <v>3341</v>
      </c>
      <c r="T513" s="174"/>
    </row>
    <row r="514" spans="1:20" ht="35.25" customHeight="1" x14ac:dyDescent="0.25">
      <c r="A514" s="454">
        <v>18</v>
      </c>
      <c r="B514" s="428" t="s">
        <v>709</v>
      </c>
      <c r="C514" s="174" t="s">
        <v>710</v>
      </c>
      <c r="D514" s="174" t="s">
        <v>2481</v>
      </c>
      <c r="E514" s="5">
        <v>650</v>
      </c>
      <c r="F514" s="103">
        <v>1000</v>
      </c>
      <c r="G514" s="227">
        <v>800</v>
      </c>
      <c r="H514" s="227"/>
      <c r="I514" s="65">
        <v>1.2</v>
      </c>
      <c r="J514" s="227">
        <v>1500</v>
      </c>
      <c r="K514" s="231"/>
      <c r="L514" s="232"/>
      <c r="M514" s="231"/>
      <c r="N514" s="65">
        <v>1.2</v>
      </c>
      <c r="O514" s="151">
        <f t="shared" si="81"/>
        <v>1200</v>
      </c>
      <c r="P514" s="151">
        <v>1200</v>
      </c>
      <c r="Q514" s="155">
        <f>P514</f>
        <v>1200</v>
      </c>
      <c r="R514" s="227">
        <f t="shared" si="77"/>
        <v>1200</v>
      </c>
      <c r="S514" s="45" t="s">
        <v>3341</v>
      </c>
      <c r="T514" s="174"/>
    </row>
    <row r="515" spans="1:20" ht="21" customHeight="1" x14ac:dyDescent="0.25">
      <c r="A515" s="454"/>
      <c r="B515" s="428"/>
      <c r="C515" s="174" t="s">
        <v>2481</v>
      </c>
      <c r="D515" s="174" t="s">
        <v>26</v>
      </c>
      <c r="E515" s="5">
        <v>500</v>
      </c>
      <c r="F515" s="103">
        <v>800</v>
      </c>
      <c r="G515" s="220">
        <v>600</v>
      </c>
      <c r="H515" s="227"/>
      <c r="I515" s="65">
        <v>1.2</v>
      </c>
      <c r="J515" s="220">
        <v>1000</v>
      </c>
      <c r="K515" s="231"/>
      <c r="L515" s="232"/>
      <c r="M515" s="231"/>
      <c r="N515" s="65">
        <v>1.2</v>
      </c>
      <c r="O515" s="151">
        <f t="shared" si="81"/>
        <v>960</v>
      </c>
      <c r="P515" s="151">
        <v>960</v>
      </c>
      <c r="Q515" s="155">
        <f>P515</f>
        <v>960</v>
      </c>
      <c r="R515" s="227">
        <f t="shared" si="77"/>
        <v>960</v>
      </c>
      <c r="S515" s="45" t="s">
        <v>3341</v>
      </c>
      <c r="T515" s="174"/>
    </row>
    <row r="516" spans="1:20" ht="21.75" customHeight="1" x14ac:dyDescent="0.25">
      <c r="A516" s="454">
        <v>19</v>
      </c>
      <c r="B516" s="428" t="s">
        <v>711</v>
      </c>
      <c r="C516" s="174" t="s">
        <v>480</v>
      </c>
      <c r="D516" s="174" t="s">
        <v>712</v>
      </c>
      <c r="E516" s="5"/>
      <c r="F516" s="45"/>
      <c r="G516" s="227"/>
      <c r="H516" s="227"/>
      <c r="I516" s="65"/>
      <c r="J516" s="227"/>
      <c r="K516" s="231"/>
      <c r="L516" s="232"/>
      <c r="M516" s="231"/>
      <c r="N516" s="65"/>
      <c r="O516" s="151"/>
      <c r="P516" s="151"/>
      <c r="Q516" s="155"/>
      <c r="R516" s="227"/>
      <c r="S516" s="45"/>
      <c r="T516" s="174"/>
    </row>
    <row r="517" spans="1:20" ht="21.75" customHeight="1" x14ac:dyDescent="0.25">
      <c r="A517" s="454"/>
      <c r="B517" s="428"/>
      <c r="C517" s="50"/>
      <c r="D517" s="174" t="s">
        <v>37</v>
      </c>
      <c r="E517" s="5">
        <v>650</v>
      </c>
      <c r="F517" s="103">
        <v>1000</v>
      </c>
      <c r="G517" s="220">
        <v>750</v>
      </c>
      <c r="H517" s="227"/>
      <c r="I517" s="65">
        <v>1.2</v>
      </c>
      <c r="J517" s="220">
        <v>1500</v>
      </c>
      <c r="K517" s="231"/>
      <c r="L517" s="232"/>
      <c r="M517" s="231"/>
      <c r="N517" s="65">
        <v>1.2</v>
      </c>
      <c r="O517" s="151">
        <f>F517*N517</f>
        <v>1200</v>
      </c>
      <c r="P517" s="151">
        <v>1200</v>
      </c>
      <c r="Q517" s="155">
        <f>P517</f>
        <v>1200</v>
      </c>
      <c r="R517" s="227">
        <f t="shared" si="77"/>
        <v>1200</v>
      </c>
      <c r="S517" s="45" t="s">
        <v>3341</v>
      </c>
      <c r="T517" s="174"/>
    </row>
    <row r="518" spans="1:20" ht="19.5" customHeight="1" x14ac:dyDescent="0.25">
      <c r="A518" s="454"/>
      <c r="B518" s="428"/>
      <c r="C518" s="50"/>
      <c r="D518" s="174" t="s">
        <v>38</v>
      </c>
      <c r="E518" s="5">
        <v>600</v>
      </c>
      <c r="F518" s="103">
        <v>600</v>
      </c>
      <c r="G518" s="220">
        <v>650</v>
      </c>
      <c r="H518" s="227"/>
      <c r="I518" s="65">
        <v>1.2</v>
      </c>
      <c r="J518" s="220">
        <v>800</v>
      </c>
      <c r="K518" s="231"/>
      <c r="L518" s="232"/>
      <c r="M518" s="231"/>
      <c r="N518" s="65">
        <v>1.2</v>
      </c>
      <c r="O518" s="151">
        <f>F518*N518</f>
        <v>720</v>
      </c>
      <c r="P518" s="151">
        <v>720</v>
      </c>
      <c r="Q518" s="155">
        <f>P518</f>
        <v>720</v>
      </c>
      <c r="R518" s="227">
        <f t="shared" si="77"/>
        <v>720</v>
      </c>
      <c r="S518" s="45" t="s">
        <v>3341</v>
      </c>
      <c r="T518" s="174"/>
    </row>
    <row r="519" spans="1:20" ht="22.5" customHeight="1" x14ac:dyDescent="0.25">
      <c r="A519" s="454"/>
      <c r="B519" s="428"/>
      <c r="C519" s="174" t="s">
        <v>712</v>
      </c>
      <c r="D519" s="174" t="s">
        <v>21</v>
      </c>
      <c r="E519" s="5">
        <v>300</v>
      </c>
      <c r="F519" s="103">
        <v>450</v>
      </c>
      <c r="G519" s="220">
        <v>450</v>
      </c>
      <c r="H519" s="227"/>
      <c r="I519" s="65">
        <v>1.2</v>
      </c>
      <c r="J519" s="220">
        <v>700</v>
      </c>
      <c r="K519" s="231"/>
      <c r="L519" s="232"/>
      <c r="M519" s="231"/>
      <c r="N519" s="65">
        <v>1.2</v>
      </c>
      <c r="O519" s="151">
        <f>F519*N519</f>
        <v>540</v>
      </c>
      <c r="P519" s="151">
        <v>540</v>
      </c>
      <c r="Q519" s="155">
        <f>P519</f>
        <v>540</v>
      </c>
      <c r="R519" s="227">
        <f t="shared" si="77"/>
        <v>540</v>
      </c>
      <c r="S519" s="45" t="s">
        <v>3341</v>
      </c>
      <c r="T519" s="174"/>
    </row>
    <row r="520" spans="1:20" ht="40.5" customHeight="1" x14ac:dyDescent="0.25">
      <c r="A520" s="189">
        <v>20</v>
      </c>
      <c r="B520" s="174" t="s">
        <v>713</v>
      </c>
      <c r="C520" s="174" t="s">
        <v>364</v>
      </c>
      <c r="D520" s="174" t="s">
        <v>714</v>
      </c>
      <c r="E520" s="5">
        <v>500</v>
      </c>
      <c r="F520" s="103">
        <v>800</v>
      </c>
      <c r="G520" s="220">
        <v>600</v>
      </c>
      <c r="H520" s="227"/>
      <c r="I520" s="65">
        <v>1.2</v>
      </c>
      <c r="J520" s="220">
        <v>1000</v>
      </c>
      <c r="K520" s="231"/>
      <c r="L520" s="232"/>
      <c r="M520" s="231"/>
      <c r="N520" s="65">
        <v>1.2</v>
      </c>
      <c r="O520" s="151">
        <f>F520*N520</f>
        <v>960</v>
      </c>
      <c r="P520" s="151">
        <v>960</v>
      </c>
      <c r="Q520" s="155">
        <f>P520</f>
        <v>960</v>
      </c>
      <c r="R520" s="227">
        <f t="shared" si="77"/>
        <v>960</v>
      </c>
      <c r="S520" s="45" t="s">
        <v>3341</v>
      </c>
      <c r="T520" s="174"/>
    </row>
    <row r="521" spans="1:20" ht="22.5" customHeight="1" x14ac:dyDescent="0.25">
      <c r="A521" s="454">
        <v>21</v>
      </c>
      <c r="B521" s="428" t="s">
        <v>715</v>
      </c>
      <c r="C521" s="174" t="s">
        <v>716</v>
      </c>
      <c r="D521" s="174" t="s">
        <v>717</v>
      </c>
      <c r="E521" s="5"/>
      <c r="F521" s="45"/>
      <c r="G521" s="227"/>
      <c r="H521" s="227"/>
      <c r="I521" s="65"/>
      <c r="J521" s="227"/>
      <c r="K521" s="231"/>
      <c r="L521" s="232"/>
      <c r="M521" s="231"/>
      <c r="N521" s="65"/>
      <c r="O521" s="151"/>
      <c r="P521" s="151"/>
      <c r="Q521" s="155"/>
      <c r="R521" s="227"/>
      <c r="S521" s="45"/>
      <c r="T521" s="174"/>
    </row>
    <row r="522" spans="1:20" x14ac:dyDescent="0.25">
      <c r="A522" s="454"/>
      <c r="B522" s="428"/>
      <c r="C522" s="174"/>
      <c r="D522" s="174" t="s">
        <v>37</v>
      </c>
      <c r="E522" s="5">
        <v>400</v>
      </c>
      <c r="F522" s="103">
        <v>600</v>
      </c>
      <c r="G522" s="220">
        <v>400</v>
      </c>
      <c r="H522" s="227"/>
      <c r="I522" s="65">
        <v>1.2</v>
      </c>
      <c r="J522" s="220">
        <v>1000</v>
      </c>
      <c r="K522" s="231"/>
      <c r="L522" s="232"/>
      <c r="M522" s="231"/>
      <c r="N522" s="65">
        <v>1.2</v>
      </c>
      <c r="O522" s="151">
        <f>F522*N522</f>
        <v>720</v>
      </c>
      <c r="P522" s="151">
        <v>720</v>
      </c>
      <c r="Q522" s="155">
        <f>P522</f>
        <v>720</v>
      </c>
      <c r="R522" s="227">
        <f t="shared" si="77"/>
        <v>720</v>
      </c>
      <c r="S522" s="45" t="s">
        <v>3341</v>
      </c>
      <c r="T522" s="174"/>
    </row>
    <row r="523" spans="1:20" x14ac:dyDescent="0.25">
      <c r="A523" s="454"/>
      <c r="B523" s="428"/>
      <c r="C523" s="174"/>
      <c r="D523" s="174" t="s">
        <v>38</v>
      </c>
      <c r="E523" s="5">
        <v>300</v>
      </c>
      <c r="F523" s="103">
        <v>300</v>
      </c>
      <c r="G523" s="220">
        <v>300</v>
      </c>
      <c r="H523" s="227"/>
      <c r="I523" s="65">
        <v>1.2</v>
      </c>
      <c r="J523" s="220">
        <v>600</v>
      </c>
      <c r="K523" s="231"/>
      <c r="L523" s="232"/>
      <c r="M523" s="231"/>
      <c r="N523" s="65">
        <v>1.2</v>
      </c>
      <c r="O523" s="151">
        <f>F523*N523</f>
        <v>360</v>
      </c>
      <c r="P523" s="151">
        <v>360</v>
      </c>
      <c r="Q523" s="155">
        <f>P523</f>
        <v>360</v>
      </c>
      <c r="R523" s="227">
        <f t="shared" si="77"/>
        <v>360</v>
      </c>
      <c r="S523" s="45" t="s">
        <v>3341</v>
      </c>
      <c r="T523" s="174"/>
    </row>
    <row r="524" spans="1:20" ht="23.25" customHeight="1" x14ac:dyDescent="0.25">
      <c r="A524" s="454">
        <v>22</v>
      </c>
      <c r="B524" s="428" t="s">
        <v>718</v>
      </c>
      <c r="C524" s="174" t="s">
        <v>677</v>
      </c>
      <c r="D524" s="174" t="s">
        <v>719</v>
      </c>
      <c r="E524" s="5">
        <v>300</v>
      </c>
      <c r="F524" s="103">
        <v>500</v>
      </c>
      <c r="G524" s="227">
        <v>400</v>
      </c>
      <c r="H524" s="227"/>
      <c r="I524" s="65">
        <v>1.2</v>
      </c>
      <c r="J524" s="227">
        <v>1000</v>
      </c>
      <c r="K524" s="231"/>
      <c r="L524" s="232"/>
      <c r="M524" s="231"/>
      <c r="N524" s="65">
        <v>1.2</v>
      </c>
      <c r="O524" s="151">
        <f>F524*N524</f>
        <v>600</v>
      </c>
      <c r="P524" s="151">
        <v>600</v>
      </c>
      <c r="Q524" s="155">
        <f>P524</f>
        <v>600</v>
      </c>
      <c r="R524" s="227">
        <f t="shared" ref="R524:R537" si="82">Q524</f>
        <v>600</v>
      </c>
      <c r="S524" s="45" t="s">
        <v>3341</v>
      </c>
      <c r="T524" s="174"/>
    </row>
    <row r="525" spans="1:20" ht="24.75" customHeight="1" x14ac:dyDescent="0.25">
      <c r="A525" s="454"/>
      <c r="B525" s="428"/>
      <c r="C525" s="174" t="s">
        <v>719</v>
      </c>
      <c r="D525" s="174" t="s">
        <v>21</v>
      </c>
      <c r="E525" s="5">
        <v>200</v>
      </c>
      <c r="F525" s="103">
        <v>300</v>
      </c>
      <c r="G525" s="227">
        <v>300</v>
      </c>
      <c r="H525" s="227"/>
      <c r="I525" s="65">
        <v>1.2</v>
      </c>
      <c r="J525" s="227">
        <v>600</v>
      </c>
      <c r="K525" s="231"/>
      <c r="L525" s="232"/>
      <c r="M525" s="231"/>
      <c r="N525" s="65">
        <v>1.2</v>
      </c>
      <c r="O525" s="151">
        <f>F525*N525</f>
        <v>360</v>
      </c>
      <c r="P525" s="151">
        <v>360</v>
      </c>
      <c r="Q525" s="155">
        <f>P525</f>
        <v>360</v>
      </c>
      <c r="R525" s="227">
        <f t="shared" si="82"/>
        <v>360</v>
      </c>
      <c r="S525" s="45" t="s">
        <v>3341</v>
      </c>
      <c r="T525" s="174"/>
    </row>
    <row r="526" spans="1:20" x14ac:dyDescent="0.25">
      <c r="A526" s="454">
        <v>23</v>
      </c>
      <c r="B526" s="428" t="s">
        <v>2371</v>
      </c>
      <c r="C526" s="174" t="s">
        <v>2722</v>
      </c>
      <c r="D526" s="174" t="s">
        <v>2721</v>
      </c>
      <c r="E526" s="5"/>
      <c r="F526" s="45"/>
      <c r="G526" s="227"/>
      <c r="H526" s="227"/>
      <c r="I526" s="65"/>
      <c r="J526" s="227"/>
      <c r="K526" s="231"/>
      <c r="L526" s="232"/>
      <c r="M526" s="231"/>
      <c r="N526" s="65"/>
      <c r="O526" s="151"/>
      <c r="P526" s="151"/>
      <c r="Q526" s="155"/>
      <c r="R526" s="227">
        <f t="shared" si="82"/>
        <v>0</v>
      </c>
      <c r="S526" s="45"/>
      <c r="T526" s="174"/>
    </row>
    <row r="527" spans="1:20" ht="21" customHeight="1" x14ac:dyDescent="0.25">
      <c r="A527" s="454"/>
      <c r="B527" s="428"/>
      <c r="C527" s="174"/>
      <c r="D527" s="174" t="s">
        <v>37</v>
      </c>
      <c r="E527" s="5">
        <v>600</v>
      </c>
      <c r="F527" s="103">
        <v>800</v>
      </c>
      <c r="G527" s="220">
        <v>700</v>
      </c>
      <c r="H527" s="227"/>
      <c r="I527" s="65">
        <v>1.2</v>
      </c>
      <c r="J527" s="220">
        <v>1000</v>
      </c>
      <c r="K527" s="231"/>
      <c r="L527" s="232"/>
      <c r="M527" s="231"/>
      <c r="N527" s="65">
        <v>1.2</v>
      </c>
      <c r="O527" s="151">
        <f t="shared" ref="O527:O542" si="83">F527*N527</f>
        <v>960</v>
      </c>
      <c r="P527" s="151">
        <v>960</v>
      </c>
      <c r="Q527" s="155">
        <f t="shared" ref="Q527:Q534" si="84">P527</f>
        <v>960</v>
      </c>
      <c r="R527" s="227">
        <f t="shared" si="82"/>
        <v>960</v>
      </c>
      <c r="S527" s="45" t="s">
        <v>3341</v>
      </c>
      <c r="T527" s="174"/>
    </row>
    <row r="528" spans="1:20" ht="21.75" customHeight="1" x14ac:dyDescent="0.25">
      <c r="A528" s="454"/>
      <c r="B528" s="428"/>
      <c r="C528" s="174"/>
      <c r="D528" s="174" t="s">
        <v>38</v>
      </c>
      <c r="E528" s="5">
        <v>400</v>
      </c>
      <c r="F528" s="103">
        <v>400</v>
      </c>
      <c r="G528" s="220">
        <v>600</v>
      </c>
      <c r="H528" s="227"/>
      <c r="I528" s="65">
        <v>1.2</v>
      </c>
      <c r="J528" s="220">
        <v>800</v>
      </c>
      <c r="K528" s="231"/>
      <c r="L528" s="232"/>
      <c r="M528" s="231"/>
      <c r="N528" s="65">
        <v>1.2</v>
      </c>
      <c r="O528" s="151">
        <f t="shared" si="83"/>
        <v>480</v>
      </c>
      <c r="P528" s="151">
        <v>480</v>
      </c>
      <c r="Q528" s="155">
        <f t="shared" si="84"/>
        <v>480</v>
      </c>
      <c r="R528" s="227">
        <f t="shared" si="82"/>
        <v>480</v>
      </c>
      <c r="S528" s="45" t="s">
        <v>3341</v>
      </c>
      <c r="T528" s="174"/>
    </row>
    <row r="529" spans="1:20" ht="21.6" customHeight="1" x14ac:dyDescent="0.25">
      <c r="A529" s="189">
        <v>24</v>
      </c>
      <c r="B529" s="174" t="s">
        <v>720</v>
      </c>
      <c r="C529" s="174" t="s">
        <v>118</v>
      </c>
      <c r="D529" s="174" t="s">
        <v>721</v>
      </c>
      <c r="E529" s="5">
        <v>400</v>
      </c>
      <c r="F529" s="103">
        <v>600</v>
      </c>
      <c r="G529" s="220">
        <v>400</v>
      </c>
      <c r="H529" s="227"/>
      <c r="I529" s="65">
        <v>1.2</v>
      </c>
      <c r="J529" s="220">
        <v>800</v>
      </c>
      <c r="K529" s="231"/>
      <c r="L529" s="232"/>
      <c r="M529" s="231"/>
      <c r="N529" s="65">
        <v>1.2</v>
      </c>
      <c r="O529" s="151">
        <f t="shared" si="83"/>
        <v>720</v>
      </c>
      <c r="P529" s="151">
        <v>720</v>
      </c>
      <c r="Q529" s="155">
        <f t="shared" si="84"/>
        <v>720</v>
      </c>
      <c r="R529" s="227">
        <f t="shared" si="82"/>
        <v>720</v>
      </c>
      <c r="S529" s="45" t="s">
        <v>3341</v>
      </c>
      <c r="T529" s="174"/>
    </row>
    <row r="530" spans="1:20" ht="39.75" customHeight="1" x14ac:dyDescent="0.25">
      <c r="A530" s="189">
        <v>25</v>
      </c>
      <c r="B530" s="174" t="s">
        <v>722</v>
      </c>
      <c r="C530" s="174" t="s">
        <v>723</v>
      </c>
      <c r="D530" s="174" t="s">
        <v>724</v>
      </c>
      <c r="E530" s="5">
        <v>300</v>
      </c>
      <c r="F530" s="103">
        <v>500</v>
      </c>
      <c r="G530" s="220">
        <v>300</v>
      </c>
      <c r="H530" s="227"/>
      <c r="I530" s="65">
        <v>1.2</v>
      </c>
      <c r="J530" s="220">
        <v>600</v>
      </c>
      <c r="K530" s="231"/>
      <c r="L530" s="232"/>
      <c r="M530" s="231"/>
      <c r="N530" s="65">
        <v>1.2</v>
      </c>
      <c r="O530" s="151">
        <f t="shared" si="83"/>
        <v>600</v>
      </c>
      <c r="P530" s="151">
        <v>600</v>
      </c>
      <c r="Q530" s="155">
        <f t="shared" si="84"/>
        <v>600</v>
      </c>
      <c r="R530" s="227">
        <f t="shared" si="82"/>
        <v>600</v>
      </c>
      <c r="S530" s="45" t="s">
        <v>3341</v>
      </c>
      <c r="T530" s="174"/>
    </row>
    <row r="531" spans="1:20" ht="38.25" customHeight="1" x14ac:dyDescent="0.25">
      <c r="A531" s="189">
        <v>26</v>
      </c>
      <c r="B531" s="174" t="s">
        <v>725</v>
      </c>
      <c r="C531" s="174" t="s">
        <v>726</v>
      </c>
      <c r="D531" s="174" t="s">
        <v>21</v>
      </c>
      <c r="E531" s="5">
        <v>300</v>
      </c>
      <c r="F531" s="103">
        <v>500</v>
      </c>
      <c r="G531" s="220">
        <v>400</v>
      </c>
      <c r="H531" s="227"/>
      <c r="I531" s="65">
        <v>1.2</v>
      </c>
      <c r="J531" s="220">
        <v>600</v>
      </c>
      <c r="K531" s="231"/>
      <c r="L531" s="232"/>
      <c r="M531" s="231"/>
      <c r="N531" s="65">
        <v>1.2</v>
      </c>
      <c r="O531" s="151">
        <f t="shared" si="83"/>
        <v>600</v>
      </c>
      <c r="P531" s="151">
        <v>600</v>
      </c>
      <c r="Q531" s="155">
        <f t="shared" si="84"/>
        <v>600</v>
      </c>
      <c r="R531" s="227">
        <f t="shared" si="82"/>
        <v>600</v>
      </c>
      <c r="S531" s="45" t="s">
        <v>3341</v>
      </c>
      <c r="T531" s="174"/>
    </row>
    <row r="532" spans="1:20" ht="21.75" customHeight="1" x14ac:dyDescent="0.25">
      <c r="A532" s="189">
        <v>27</v>
      </c>
      <c r="B532" s="174" t="s">
        <v>727</v>
      </c>
      <c r="C532" s="174" t="s">
        <v>728</v>
      </c>
      <c r="D532" s="174" t="s">
        <v>21</v>
      </c>
      <c r="E532" s="5"/>
      <c r="F532" s="103">
        <v>400</v>
      </c>
      <c r="G532" s="220">
        <v>400</v>
      </c>
      <c r="H532" s="227"/>
      <c r="I532" s="65">
        <v>1.2</v>
      </c>
      <c r="J532" s="220">
        <v>800</v>
      </c>
      <c r="K532" s="231"/>
      <c r="L532" s="232"/>
      <c r="M532" s="231"/>
      <c r="N532" s="65">
        <v>1.2</v>
      </c>
      <c r="O532" s="151">
        <f t="shared" si="83"/>
        <v>480</v>
      </c>
      <c r="P532" s="151">
        <v>480</v>
      </c>
      <c r="Q532" s="155">
        <f t="shared" si="84"/>
        <v>480</v>
      </c>
      <c r="R532" s="227">
        <f t="shared" si="82"/>
        <v>480</v>
      </c>
      <c r="S532" s="45" t="s">
        <v>3341</v>
      </c>
      <c r="T532" s="174"/>
    </row>
    <row r="533" spans="1:20" ht="21.75" customHeight="1" x14ac:dyDescent="0.25">
      <c r="A533" s="189">
        <v>28</v>
      </c>
      <c r="B533" s="174" t="s">
        <v>729</v>
      </c>
      <c r="C533" s="174" t="s">
        <v>728</v>
      </c>
      <c r="D533" s="174" t="s">
        <v>21</v>
      </c>
      <c r="E533" s="5"/>
      <c r="F533" s="103">
        <v>400</v>
      </c>
      <c r="G533" s="220">
        <v>400</v>
      </c>
      <c r="H533" s="227"/>
      <c r="I533" s="65">
        <v>1.2</v>
      </c>
      <c r="J533" s="220">
        <v>800</v>
      </c>
      <c r="K533" s="231"/>
      <c r="L533" s="232"/>
      <c r="M533" s="231"/>
      <c r="N533" s="65">
        <v>1.2</v>
      </c>
      <c r="O533" s="151">
        <f t="shared" si="83"/>
        <v>480</v>
      </c>
      <c r="P533" s="151">
        <v>480</v>
      </c>
      <c r="Q533" s="155">
        <f t="shared" si="84"/>
        <v>480</v>
      </c>
      <c r="R533" s="227">
        <f t="shared" si="82"/>
        <v>480</v>
      </c>
      <c r="S533" s="45" t="s">
        <v>3341</v>
      </c>
      <c r="T533" s="174"/>
    </row>
    <row r="534" spans="1:20" ht="23.25" customHeight="1" x14ac:dyDescent="0.25">
      <c r="A534" s="189">
        <v>29</v>
      </c>
      <c r="B534" s="174" t="s">
        <v>730</v>
      </c>
      <c r="C534" s="174" t="s">
        <v>728</v>
      </c>
      <c r="D534" s="174" t="s">
        <v>21</v>
      </c>
      <c r="E534" s="5"/>
      <c r="F534" s="103">
        <v>400</v>
      </c>
      <c r="G534" s="220">
        <v>400</v>
      </c>
      <c r="H534" s="227"/>
      <c r="I534" s="65">
        <v>1.2</v>
      </c>
      <c r="J534" s="220">
        <v>800</v>
      </c>
      <c r="K534" s="231"/>
      <c r="L534" s="232"/>
      <c r="M534" s="231"/>
      <c r="N534" s="65">
        <v>1.2</v>
      </c>
      <c r="O534" s="151">
        <f t="shared" si="83"/>
        <v>480</v>
      </c>
      <c r="P534" s="151">
        <v>480</v>
      </c>
      <c r="Q534" s="155">
        <f t="shared" si="84"/>
        <v>480</v>
      </c>
      <c r="R534" s="227">
        <f t="shared" si="82"/>
        <v>480</v>
      </c>
      <c r="S534" s="45" t="s">
        <v>3341</v>
      </c>
      <c r="T534" s="174"/>
    </row>
    <row r="535" spans="1:20" ht="33.75" customHeight="1" x14ac:dyDescent="0.25">
      <c r="A535" s="189">
        <v>30</v>
      </c>
      <c r="B535" s="178" t="s">
        <v>2372</v>
      </c>
      <c r="C535" s="174" t="s">
        <v>9</v>
      </c>
      <c r="D535" s="174" t="s">
        <v>581</v>
      </c>
      <c r="E535" s="5"/>
      <c r="F535" s="103">
        <v>350</v>
      </c>
      <c r="G535" s="220">
        <v>350</v>
      </c>
      <c r="H535" s="227">
        <f>G535*1.2</f>
        <v>420</v>
      </c>
      <c r="I535" s="65">
        <v>1.2</v>
      </c>
      <c r="J535" s="220">
        <v>600</v>
      </c>
      <c r="K535" s="231">
        <v>624</v>
      </c>
      <c r="L535" s="232">
        <v>780</v>
      </c>
      <c r="M535" s="231">
        <v>936</v>
      </c>
      <c r="N535" s="65">
        <v>1.2</v>
      </c>
      <c r="O535" s="151">
        <f t="shared" si="83"/>
        <v>420</v>
      </c>
      <c r="P535" s="151">
        <v>780</v>
      </c>
      <c r="Q535" s="155">
        <f>P535*0.6</f>
        <v>468</v>
      </c>
      <c r="R535" s="227">
        <f t="shared" si="82"/>
        <v>468</v>
      </c>
      <c r="S535" s="45" t="s">
        <v>3341</v>
      </c>
      <c r="T535" s="174"/>
    </row>
    <row r="536" spans="1:20" ht="37.5" x14ac:dyDescent="0.25">
      <c r="A536" s="189">
        <v>31</v>
      </c>
      <c r="B536" s="178" t="s">
        <v>731</v>
      </c>
      <c r="C536" s="174" t="s">
        <v>2373</v>
      </c>
      <c r="D536" s="174" t="s">
        <v>21</v>
      </c>
      <c r="E536" s="5"/>
      <c r="F536" s="103">
        <v>350</v>
      </c>
      <c r="G536" s="220">
        <v>350</v>
      </c>
      <c r="H536" s="227"/>
      <c r="I536" s="65">
        <v>1.2</v>
      </c>
      <c r="J536" s="220">
        <v>550</v>
      </c>
      <c r="K536" s="231"/>
      <c r="L536" s="232"/>
      <c r="M536" s="231"/>
      <c r="N536" s="65">
        <v>1.2</v>
      </c>
      <c r="O536" s="151">
        <f t="shared" si="83"/>
        <v>420</v>
      </c>
      <c r="P536" s="151">
        <v>420</v>
      </c>
      <c r="Q536" s="155">
        <f t="shared" ref="Q536:Q542" si="85">P536</f>
        <v>420</v>
      </c>
      <c r="R536" s="227">
        <f t="shared" si="82"/>
        <v>420</v>
      </c>
      <c r="S536" s="45" t="s">
        <v>3341</v>
      </c>
      <c r="T536" s="174"/>
    </row>
    <row r="537" spans="1:20" x14ac:dyDescent="0.25">
      <c r="A537" s="189">
        <v>32</v>
      </c>
      <c r="B537" s="174" t="s">
        <v>732</v>
      </c>
      <c r="C537" s="174" t="s">
        <v>733</v>
      </c>
      <c r="D537" s="174" t="s">
        <v>734</v>
      </c>
      <c r="E537" s="5"/>
      <c r="F537" s="103">
        <v>800</v>
      </c>
      <c r="G537" s="220">
        <v>750</v>
      </c>
      <c r="H537" s="227"/>
      <c r="I537" s="65">
        <v>1.2</v>
      </c>
      <c r="J537" s="220">
        <v>1000</v>
      </c>
      <c r="K537" s="231"/>
      <c r="L537" s="232"/>
      <c r="M537" s="231"/>
      <c r="N537" s="65">
        <v>1.2</v>
      </c>
      <c r="O537" s="151">
        <f t="shared" si="83"/>
        <v>960</v>
      </c>
      <c r="P537" s="151">
        <v>960</v>
      </c>
      <c r="Q537" s="155">
        <f t="shared" si="85"/>
        <v>960</v>
      </c>
      <c r="R537" s="227">
        <f t="shared" si="82"/>
        <v>960</v>
      </c>
      <c r="S537" s="45" t="s">
        <v>3341</v>
      </c>
      <c r="T537" s="174"/>
    </row>
    <row r="538" spans="1:20" ht="23.25" customHeight="1" x14ac:dyDescent="0.25">
      <c r="A538" s="189">
        <v>33</v>
      </c>
      <c r="B538" s="428" t="s">
        <v>455</v>
      </c>
      <c r="C538" s="428"/>
      <c r="D538" s="428"/>
      <c r="E538" s="5">
        <v>120</v>
      </c>
      <c r="F538" s="103">
        <v>120</v>
      </c>
      <c r="G538" s="227">
        <v>200</v>
      </c>
      <c r="H538" s="227"/>
      <c r="I538" s="65">
        <v>1</v>
      </c>
      <c r="J538" s="227">
        <v>700</v>
      </c>
      <c r="K538" s="231"/>
      <c r="L538" s="232"/>
      <c r="M538" s="231"/>
      <c r="N538" s="65">
        <v>1</v>
      </c>
      <c r="O538" s="151">
        <f t="shared" si="83"/>
        <v>120</v>
      </c>
      <c r="P538" s="151">
        <f>F538</f>
        <v>120</v>
      </c>
      <c r="Q538" s="155">
        <f t="shared" si="85"/>
        <v>120</v>
      </c>
      <c r="R538" s="45" t="s">
        <v>2292</v>
      </c>
      <c r="S538" s="45" t="s">
        <v>2292</v>
      </c>
      <c r="T538" s="174"/>
    </row>
    <row r="539" spans="1:20" ht="36.75" customHeight="1" x14ac:dyDescent="0.25">
      <c r="A539" s="467">
        <v>34</v>
      </c>
      <c r="B539" s="410" t="s">
        <v>2795</v>
      </c>
      <c r="C539" s="161" t="s">
        <v>2798</v>
      </c>
      <c r="D539" s="161" t="s">
        <v>2799</v>
      </c>
      <c r="E539" s="161"/>
      <c r="F539" s="222">
        <v>300</v>
      </c>
      <c r="G539" s="227"/>
      <c r="H539" s="222">
        <v>300</v>
      </c>
      <c r="I539" s="250">
        <v>1</v>
      </c>
      <c r="J539" s="222">
        <v>300</v>
      </c>
      <c r="K539" s="231">
        <v>312</v>
      </c>
      <c r="L539" s="232">
        <v>390</v>
      </c>
      <c r="M539" s="231">
        <v>468</v>
      </c>
      <c r="N539" s="250">
        <v>1</v>
      </c>
      <c r="O539" s="151">
        <f t="shared" si="83"/>
        <v>300</v>
      </c>
      <c r="P539" s="151">
        <v>390</v>
      </c>
      <c r="Q539" s="155">
        <f t="shared" si="85"/>
        <v>390</v>
      </c>
      <c r="R539" s="227">
        <f>Q539</f>
        <v>390</v>
      </c>
      <c r="S539" s="45" t="s">
        <v>3444</v>
      </c>
      <c r="T539" s="174" t="s">
        <v>3043</v>
      </c>
    </row>
    <row r="540" spans="1:20" ht="36.75" customHeight="1" x14ac:dyDescent="0.25">
      <c r="A540" s="467"/>
      <c r="B540" s="411"/>
      <c r="C540" s="161" t="s">
        <v>2799</v>
      </c>
      <c r="D540" s="161" t="s">
        <v>636</v>
      </c>
      <c r="E540" s="161"/>
      <c r="F540" s="222">
        <v>200</v>
      </c>
      <c r="G540" s="227"/>
      <c r="H540" s="222">
        <v>200</v>
      </c>
      <c r="I540" s="250">
        <v>1</v>
      </c>
      <c r="J540" s="222">
        <v>200</v>
      </c>
      <c r="K540" s="231">
        <v>208</v>
      </c>
      <c r="L540" s="232">
        <v>260</v>
      </c>
      <c r="M540" s="231">
        <v>312</v>
      </c>
      <c r="N540" s="250">
        <v>1</v>
      </c>
      <c r="O540" s="151">
        <f t="shared" si="83"/>
        <v>200</v>
      </c>
      <c r="P540" s="151">
        <v>260</v>
      </c>
      <c r="Q540" s="155">
        <f t="shared" si="85"/>
        <v>260</v>
      </c>
      <c r="R540" s="227">
        <f t="shared" ref="R540:R603" si="86">Q540</f>
        <v>260</v>
      </c>
      <c r="S540" s="45" t="s">
        <v>3444</v>
      </c>
      <c r="T540" s="174" t="s">
        <v>3044</v>
      </c>
    </row>
    <row r="541" spans="1:20" ht="36.75" customHeight="1" x14ac:dyDescent="0.25">
      <c r="A541" s="192">
        <v>35</v>
      </c>
      <c r="B541" s="161" t="s">
        <v>2796</v>
      </c>
      <c r="C541" s="161" t="s">
        <v>2800</v>
      </c>
      <c r="D541" s="161" t="s">
        <v>2801</v>
      </c>
      <c r="E541" s="161"/>
      <c r="F541" s="222">
        <v>300</v>
      </c>
      <c r="G541" s="227"/>
      <c r="H541" s="222">
        <v>300</v>
      </c>
      <c r="I541" s="250">
        <v>1</v>
      </c>
      <c r="J541" s="222">
        <v>300</v>
      </c>
      <c r="K541" s="231">
        <v>312</v>
      </c>
      <c r="L541" s="232">
        <v>390</v>
      </c>
      <c r="M541" s="231">
        <v>468</v>
      </c>
      <c r="N541" s="250">
        <v>1</v>
      </c>
      <c r="O541" s="151">
        <f t="shared" si="83"/>
        <v>300</v>
      </c>
      <c r="P541" s="151">
        <v>390</v>
      </c>
      <c r="Q541" s="155">
        <f t="shared" si="85"/>
        <v>390</v>
      </c>
      <c r="R541" s="227">
        <f t="shared" si="86"/>
        <v>390</v>
      </c>
      <c r="S541" s="45" t="s">
        <v>3444</v>
      </c>
      <c r="T541" s="174" t="s">
        <v>3045</v>
      </c>
    </row>
    <row r="542" spans="1:20" ht="36.75" customHeight="1" x14ac:dyDescent="0.25">
      <c r="A542" s="192">
        <v>36</v>
      </c>
      <c r="B542" s="161" t="s">
        <v>2797</v>
      </c>
      <c r="C542" s="161" t="s">
        <v>2802</v>
      </c>
      <c r="D542" s="161" t="s">
        <v>636</v>
      </c>
      <c r="E542" s="161"/>
      <c r="F542" s="222">
        <v>500</v>
      </c>
      <c r="G542" s="227"/>
      <c r="H542" s="222">
        <v>500</v>
      </c>
      <c r="I542" s="250">
        <v>1</v>
      </c>
      <c r="J542" s="222">
        <v>500</v>
      </c>
      <c r="K542" s="231">
        <v>520</v>
      </c>
      <c r="L542" s="232">
        <v>650</v>
      </c>
      <c r="M542" s="231">
        <v>780</v>
      </c>
      <c r="N542" s="250">
        <v>1</v>
      </c>
      <c r="O542" s="151">
        <f t="shared" si="83"/>
        <v>500</v>
      </c>
      <c r="P542" s="151">
        <v>650</v>
      </c>
      <c r="Q542" s="155">
        <f t="shared" si="85"/>
        <v>650</v>
      </c>
      <c r="R542" s="227">
        <f t="shared" si="86"/>
        <v>650</v>
      </c>
      <c r="S542" s="45" t="s">
        <v>3444</v>
      </c>
      <c r="T542" s="174" t="s">
        <v>3046</v>
      </c>
    </row>
    <row r="543" spans="1:20" s="73" customFormat="1" ht="20.25" customHeight="1" x14ac:dyDescent="0.3">
      <c r="A543" s="24" t="s">
        <v>994</v>
      </c>
      <c r="B543" s="70" t="s">
        <v>995</v>
      </c>
      <c r="C543" s="71"/>
      <c r="D543" s="71"/>
      <c r="E543" s="71"/>
      <c r="F543" s="251"/>
      <c r="G543" s="252"/>
      <c r="H543" s="227"/>
      <c r="I543" s="65"/>
      <c r="J543" s="252"/>
      <c r="K543" s="231"/>
      <c r="L543" s="232"/>
      <c r="M543" s="231"/>
      <c r="N543" s="65"/>
      <c r="O543" s="151"/>
      <c r="P543" s="151"/>
      <c r="Q543" s="155"/>
      <c r="R543" s="227"/>
      <c r="S543" s="45"/>
      <c r="T543" s="72"/>
    </row>
    <row r="544" spans="1:20" s="73" customFormat="1" ht="20.25" customHeight="1" x14ac:dyDescent="0.3">
      <c r="A544" s="169" t="s">
        <v>996</v>
      </c>
      <c r="B544" s="177" t="s">
        <v>997</v>
      </c>
      <c r="C544" s="177"/>
      <c r="D544" s="177"/>
      <c r="E544" s="177"/>
      <c r="F544" s="251"/>
      <c r="G544" s="253"/>
      <c r="H544" s="227"/>
      <c r="I544" s="65"/>
      <c r="J544" s="45"/>
      <c r="K544" s="231"/>
      <c r="L544" s="232"/>
      <c r="M544" s="231"/>
      <c r="N544" s="65"/>
      <c r="O544" s="151"/>
      <c r="P544" s="151"/>
      <c r="Q544" s="155"/>
      <c r="R544" s="227"/>
      <c r="S544" s="45"/>
      <c r="T544" s="174"/>
    </row>
    <row r="545" spans="1:20" s="73" customFormat="1" ht="21.75" customHeight="1" x14ac:dyDescent="0.3">
      <c r="A545" s="412">
        <v>1</v>
      </c>
      <c r="B545" s="428" t="s">
        <v>998</v>
      </c>
      <c r="C545" s="174" t="s">
        <v>999</v>
      </c>
      <c r="D545" s="174" t="s">
        <v>1000</v>
      </c>
      <c r="E545" s="1">
        <v>4300</v>
      </c>
      <c r="F545" s="254">
        <v>9000</v>
      </c>
      <c r="G545" s="254">
        <v>9000</v>
      </c>
      <c r="H545" s="254">
        <v>9000</v>
      </c>
      <c r="I545" s="65">
        <v>1.4</v>
      </c>
      <c r="J545" s="255">
        <v>22000</v>
      </c>
      <c r="K545" s="231">
        <v>19200</v>
      </c>
      <c r="L545" s="232">
        <v>24000</v>
      </c>
      <c r="M545" s="231">
        <v>28800</v>
      </c>
      <c r="N545" s="65">
        <v>1.4</v>
      </c>
      <c r="O545" s="151">
        <f t="shared" ref="O545:O559" si="87">F545*N545</f>
        <v>12600</v>
      </c>
      <c r="P545" s="151">
        <v>24000</v>
      </c>
      <c r="Q545" s="155">
        <f t="shared" ref="Q545:Q551" si="88">P545*0.6</f>
        <v>14400</v>
      </c>
      <c r="R545" s="227">
        <f t="shared" si="86"/>
        <v>14400</v>
      </c>
      <c r="S545" s="45" t="s">
        <v>3341</v>
      </c>
      <c r="T545" s="174"/>
    </row>
    <row r="546" spans="1:20" s="73" customFormat="1" ht="21" customHeight="1" x14ac:dyDescent="0.3">
      <c r="A546" s="412"/>
      <c r="B546" s="428"/>
      <c r="C546" s="174" t="s">
        <v>685</v>
      </c>
      <c r="D546" s="174" t="s">
        <v>1001</v>
      </c>
      <c r="E546" s="1">
        <v>3300</v>
      </c>
      <c r="F546" s="254">
        <v>7000</v>
      </c>
      <c r="G546" s="254">
        <v>7000</v>
      </c>
      <c r="H546" s="254">
        <v>7000</v>
      </c>
      <c r="I546" s="65">
        <v>1.5</v>
      </c>
      <c r="J546" s="255">
        <v>17000</v>
      </c>
      <c r="K546" s="231">
        <v>16000</v>
      </c>
      <c r="L546" s="232">
        <v>20000</v>
      </c>
      <c r="M546" s="231">
        <v>24000</v>
      </c>
      <c r="N546" s="65">
        <v>1.5</v>
      </c>
      <c r="O546" s="151">
        <f t="shared" si="87"/>
        <v>10500</v>
      </c>
      <c r="P546" s="151">
        <v>20000</v>
      </c>
      <c r="Q546" s="155">
        <f t="shared" si="88"/>
        <v>12000</v>
      </c>
      <c r="R546" s="227">
        <f t="shared" si="86"/>
        <v>12000</v>
      </c>
      <c r="S546" s="45" t="s">
        <v>3341</v>
      </c>
      <c r="T546" s="174"/>
    </row>
    <row r="547" spans="1:20" s="73" customFormat="1" ht="23.25" customHeight="1" x14ac:dyDescent="0.3">
      <c r="A547" s="412"/>
      <c r="B547" s="428"/>
      <c r="C547" s="174" t="s">
        <v>1001</v>
      </c>
      <c r="D547" s="174" t="s">
        <v>1002</v>
      </c>
      <c r="E547" s="1">
        <v>2100</v>
      </c>
      <c r="F547" s="254">
        <v>5500</v>
      </c>
      <c r="G547" s="254">
        <v>5500</v>
      </c>
      <c r="H547" s="254">
        <v>5500</v>
      </c>
      <c r="I547" s="65">
        <v>1.3</v>
      </c>
      <c r="J547" s="255">
        <v>13000</v>
      </c>
      <c r="K547" s="231">
        <v>12000</v>
      </c>
      <c r="L547" s="232">
        <v>15000</v>
      </c>
      <c r="M547" s="231">
        <v>18000</v>
      </c>
      <c r="N547" s="65">
        <v>1.3</v>
      </c>
      <c r="O547" s="151">
        <f t="shared" si="87"/>
        <v>7150</v>
      </c>
      <c r="P547" s="151">
        <v>15000</v>
      </c>
      <c r="Q547" s="155">
        <f t="shared" si="88"/>
        <v>9000</v>
      </c>
      <c r="R547" s="227">
        <f t="shared" si="86"/>
        <v>9000</v>
      </c>
      <c r="S547" s="45" t="s">
        <v>3341</v>
      </c>
      <c r="T547" s="174"/>
    </row>
    <row r="548" spans="1:20" s="73" customFormat="1" ht="21" customHeight="1" x14ac:dyDescent="0.3">
      <c r="A548" s="412">
        <v>2</v>
      </c>
      <c r="B548" s="428" t="s">
        <v>1003</v>
      </c>
      <c r="C548" s="174" t="s">
        <v>999</v>
      </c>
      <c r="D548" s="174" t="s">
        <v>1004</v>
      </c>
      <c r="E548" s="1">
        <v>3000</v>
      </c>
      <c r="F548" s="254">
        <v>8500</v>
      </c>
      <c r="G548" s="254">
        <v>8500</v>
      </c>
      <c r="H548" s="254">
        <v>8500</v>
      </c>
      <c r="I548" s="65">
        <v>1.4</v>
      </c>
      <c r="J548" s="255">
        <v>20000</v>
      </c>
      <c r="K548" s="231">
        <v>16800</v>
      </c>
      <c r="L548" s="232">
        <v>21000</v>
      </c>
      <c r="M548" s="231">
        <v>25200</v>
      </c>
      <c r="N548" s="65">
        <v>1.4</v>
      </c>
      <c r="O548" s="151">
        <f t="shared" si="87"/>
        <v>11900</v>
      </c>
      <c r="P548" s="151">
        <v>21000</v>
      </c>
      <c r="Q548" s="155">
        <f t="shared" si="88"/>
        <v>12600</v>
      </c>
      <c r="R548" s="227">
        <f t="shared" si="86"/>
        <v>12600</v>
      </c>
      <c r="S548" s="45" t="s">
        <v>3341</v>
      </c>
      <c r="T548" s="174"/>
    </row>
    <row r="549" spans="1:20" s="73" customFormat="1" ht="20.25" customHeight="1" x14ac:dyDescent="0.3">
      <c r="A549" s="412"/>
      <c r="B549" s="428"/>
      <c r="C549" s="174" t="s">
        <v>1004</v>
      </c>
      <c r="D549" s="174" t="s">
        <v>1005</v>
      </c>
      <c r="E549" s="1">
        <v>2700</v>
      </c>
      <c r="F549" s="254">
        <v>6500</v>
      </c>
      <c r="G549" s="254">
        <v>6500</v>
      </c>
      <c r="H549" s="254"/>
      <c r="I549" s="65">
        <v>1.2</v>
      </c>
      <c r="J549" s="255">
        <v>15000</v>
      </c>
      <c r="K549" s="231"/>
      <c r="L549" s="232"/>
      <c r="M549" s="231"/>
      <c r="N549" s="65">
        <v>1.2</v>
      </c>
      <c r="O549" s="151">
        <f t="shared" si="87"/>
        <v>7800</v>
      </c>
      <c r="P549" s="151">
        <f>P548-F548+F549</f>
        <v>19000</v>
      </c>
      <c r="Q549" s="155">
        <f t="shared" si="88"/>
        <v>11400</v>
      </c>
      <c r="R549" s="227">
        <f t="shared" si="86"/>
        <v>11400</v>
      </c>
      <c r="S549" s="45" t="s">
        <v>3341</v>
      </c>
      <c r="T549" s="174"/>
    </row>
    <row r="550" spans="1:20" s="73" customFormat="1" x14ac:dyDescent="0.3">
      <c r="A550" s="412"/>
      <c r="B550" s="428"/>
      <c r="C550" s="174" t="s">
        <v>1005</v>
      </c>
      <c r="D550" s="174" t="s">
        <v>1006</v>
      </c>
      <c r="E550" s="1">
        <v>2100</v>
      </c>
      <c r="F550" s="254">
        <v>4800</v>
      </c>
      <c r="G550" s="254">
        <v>4800</v>
      </c>
      <c r="H550" s="254"/>
      <c r="I550" s="65">
        <v>1.2</v>
      </c>
      <c r="J550" s="255">
        <v>11500</v>
      </c>
      <c r="K550" s="231"/>
      <c r="L550" s="232"/>
      <c r="M550" s="231"/>
      <c r="N550" s="65">
        <v>1.2</v>
      </c>
      <c r="O550" s="151">
        <f t="shared" si="87"/>
        <v>5760</v>
      </c>
      <c r="P550" s="151">
        <f>P548-F548+F550</f>
        <v>17300</v>
      </c>
      <c r="Q550" s="155">
        <f t="shared" si="88"/>
        <v>10380</v>
      </c>
      <c r="R550" s="227">
        <f t="shared" si="86"/>
        <v>10380</v>
      </c>
      <c r="S550" s="45" t="s">
        <v>3341</v>
      </c>
      <c r="T550" s="174"/>
    </row>
    <row r="551" spans="1:20" s="73" customFormat="1" x14ac:dyDescent="0.3">
      <c r="A551" s="412"/>
      <c r="B551" s="428"/>
      <c r="C551" s="174" t="s">
        <v>1006</v>
      </c>
      <c r="D551" s="174" t="s">
        <v>1002</v>
      </c>
      <c r="E551" s="1">
        <v>1500</v>
      </c>
      <c r="F551" s="254">
        <v>3300</v>
      </c>
      <c r="G551" s="254">
        <v>3300</v>
      </c>
      <c r="H551" s="254"/>
      <c r="I551" s="65">
        <v>1.2</v>
      </c>
      <c r="J551" s="255">
        <v>8000</v>
      </c>
      <c r="K551" s="231"/>
      <c r="L551" s="232"/>
      <c r="M551" s="231"/>
      <c r="N551" s="65">
        <v>1.2</v>
      </c>
      <c r="O551" s="151">
        <f t="shared" si="87"/>
        <v>3960</v>
      </c>
      <c r="P551" s="151">
        <f>P548-F548+F551</f>
        <v>15800</v>
      </c>
      <c r="Q551" s="155">
        <f t="shared" si="88"/>
        <v>9480</v>
      </c>
      <c r="R551" s="227">
        <f t="shared" si="86"/>
        <v>9480</v>
      </c>
      <c r="S551" s="45" t="s">
        <v>3341</v>
      </c>
      <c r="T551" s="174"/>
    </row>
    <row r="552" spans="1:20" s="73" customFormat="1" x14ac:dyDescent="0.3">
      <c r="A552" s="412">
        <v>3</v>
      </c>
      <c r="B552" s="428" t="s">
        <v>1007</v>
      </c>
      <c r="C552" s="174" t="s">
        <v>8</v>
      </c>
      <c r="D552" s="174" t="s">
        <v>1008</v>
      </c>
      <c r="E552" s="1">
        <v>2100</v>
      </c>
      <c r="F552" s="254">
        <v>4200</v>
      </c>
      <c r="G552" s="254">
        <v>4200</v>
      </c>
      <c r="H552" s="254"/>
      <c r="I552" s="65">
        <v>1.2</v>
      </c>
      <c r="J552" s="255">
        <v>10000</v>
      </c>
      <c r="K552" s="231"/>
      <c r="L552" s="232"/>
      <c r="M552" s="231"/>
      <c r="N552" s="65">
        <v>1.2</v>
      </c>
      <c r="O552" s="151">
        <f t="shared" si="87"/>
        <v>5040</v>
      </c>
      <c r="P552" s="151">
        <v>5040</v>
      </c>
      <c r="Q552" s="155">
        <f t="shared" ref="Q552:Q559" si="89">O552</f>
        <v>5040</v>
      </c>
      <c r="R552" s="227">
        <f t="shared" si="86"/>
        <v>5040</v>
      </c>
      <c r="S552" s="45" t="s">
        <v>3341</v>
      </c>
      <c r="T552" s="174"/>
    </row>
    <row r="553" spans="1:20" s="73" customFormat="1" ht="22.5" customHeight="1" x14ac:dyDescent="0.3">
      <c r="A553" s="412"/>
      <c r="B553" s="428"/>
      <c r="C553" s="174" t="s">
        <v>1008</v>
      </c>
      <c r="D553" s="174" t="s">
        <v>1009</v>
      </c>
      <c r="E553" s="1">
        <v>1300</v>
      </c>
      <c r="F553" s="254">
        <v>2700</v>
      </c>
      <c r="G553" s="254">
        <v>2700</v>
      </c>
      <c r="H553" s="254"/>
      <c r="I553" s="65">
        <v>1.2</v>
      </c>
      <c r="J553" s="255">
        <v>6500</v>
      </c>
      <c r="K553" s="231"/>
      <c r="L553" s="232"/>
      <c r="M553" s="231"/>
      <c r="N553" s="65">
        <v>1.2</v>
      </c>
      <c r="O553" s="151">
        <f t="shared" si="87"/>
        <v>3240</v>
      </c>
      <c r="P553" s="151">
        <v>3240</v>
      </c>
      <c r="Q553" s="155">
        <f t="shared" si="89"/>
        <v>3240</v>
      </c>
      <c r="R553" s="227">
        <f t="shared" si="86"/>
        <v>3240</v>
      </c>
      <c r="S553" s="45" t="s">
        <v>3341</v>
      </c>
      <c r="T553" s="174"/>
    </row>
    <row r="554" spans="1:20" s="73" customFormat="1" x14ac:dyDescent="0.3">
      <c r="A554" s="412"/>
      <c r="B554" s="428"/>
      <c r="C554" s="174" t="s">
        <v>1009</v>
      </c>
      <c r="D554" s="174" t="s">
        <v>1002</v>
      </c>
      <c r="E554" s="1">
        <v>690</v>
      </c>
      <c r="F554" s="254">
        <v>2000</v>
      </c>
      <c r="G554" s="254">
        <v>2000</v>
      </c>
      <c r="H554" s="254"/>
      <c r="I554" s="65">
        <v>1.1000000000000001</v>
      </c>
      <c r="J554" s="255">
        <v>5500</v>
      </c>
      <c r="K554" s="231"/>
      <c r="L554" s="232"/>
      <c r="M554" s="231"/>
      <c r="N554" s="65">
        <v>1.1000000000000001</v>
      </c>
      <c r="O554" s="151">
        <f t="shared" si="87"/>
        <v>2200</v>
      </c>
      <c r="P554" s="151">
        <v>2200</v>
      </c>
      <c r="Q554" s="155">
        <f t="shared" si="89"/>
        <v>2200</v>
      </c>
      <c r="R554" s="227">
        <f t="shared" si="86"/>
        <v>2200</v>
      </c>
      <c r="S554" s="45" t="s">
        <v>3341</v>
      </c>
      <c r="T554" s="174"/>
    </row>
    <row r="555" spans="1:20" s="73" customFormat="1" x14ac:dyDescent="0.3">
      <c r="A555" s="412">
        <v>4</v>
      </c>
      <c r="B555" s="428" t="s">
        <v>24</v>
      </c>
      <c r="C555" s="174" t="s">
        <v>8</v>
      </c>
      <c r="D555" s="174" t="s">
        <v>1010</v>
      </c>
      <c r="E555" s="1">
        <v>2300</v>
      </c>
      <c r="F555" s="254">
        <v>5500</v>
      </c>
      <c r="G555" s="254">
        <v>5500</v>
      </c>
      <c r="H555" s="254"/>
      <c r="I555" s="65">
        <v>1.2</v>
      </c>
      <c r="J555" s="255">
        <v>13000</v>
      </c>
      <c r="K555" s="231"/>
      <c r="L555" s="232"/>
      <c r="M555" s="231"/>
      <c r="N555" s="65">
        <v>1.2</v>
      </c>
      <c r="O555" s="151">
        <f t="shared" si="87"/>
        <v>6600</v>
      </c>
      <c r="P555" s="151">
        <v>6600</v>
      </c>
      <c r="Q555" s="155">
        <f t="shared" si="89"/>
        <v>6600</v>
      </c>
      <c r="R555" s="227">
        <f t="shared" si="86"/>
        <v>6600</v>
      </c>
      <c r="S555" s="45" t="s">
        <v>3341</v>
      </c>
      <c r="T555" s="174"/>
    </row>
    <row r="556" spans="1:20" s="73" customFormat="1" ht="36" customHeight="1" x14ac:dyDescent="0.3">
      <c r="A556" s="412"/>
      <c r="B556" s="428"/>
      <c r="C556" s="174" t="s">
        <v>1010</v>
      </c>
      <c r="D556" s="174" t="s">
        <v>2374</v>
      </c>
      <c r="E556" s="1">
        <v>1800</v>
      </c>
      <c r="F556" s="254">
        <v>4200</v>
      </c>
      <c r="G556" s="254">
        <v>4200</v>
      </c>
      <c r="H556" s="254"/>
      <c r="I556" s="65">
        <v>1.2</v>
      </c>
      <c r="J556" s="255">
        <v>10000</v>
      </c>
      <c r="K556" s="231"/>
      <c r="L556" s="232"/>
      <c r="M556" s="231"/>
      <c r="N556" s="65">
        <v>1.2</v>
      </c>
      <c r="O556" s="151">
        <f t="shared" si="87"/>
        <v>5040</v>
      </c>
      <c r="P556" s="151">
        <v>5040</v>
      </c>
      <c r="Q556" s="155">
        <f t="shared" si="89"/>
        <v>5040</v>
      </c>
      <c r="R556" s="227">
        <f t="shared" si="86"/>
        <v>5040</v>
      </c>
      <c r="S556" s="45" t="s">
        <v>3341</v>
      </c>
      <c r="T556" s="174"/>
    </row>
    <row r="557" spans="1:20" s="73" customFormat="1" ht="41.25" customHeight="1" x14ac:dyDescent="0.3">
      <c r="A557" s="412"/>
      <c r="B557" s="428"/>
      <c r="C557" s="174" t="s">
        <v>2374</v>
      </c>
      <c r="D557" s="174" t="s">
        <v>1011</v>
      </c>
      <c r="E557" s="1">
        <v>1600</v>
      </c>
      <c r="F557" s="254">
        <v>3500</v>
      </c>
      <c r="G557" s="254">
        <v>3500</v>
      </c>
      <c r="H557" s="254"/>
      <c r="I557" s="65">
        <v>1.1000000000000001</v>
      </c>
      <c r="J557" s="255">
        <v>5000</v>
      </c>
      <c r="K557" s="231"/>
      <c r="L557" s="232"/>
      <c r="M557" s="231"/>
      <c r="N557" s="65">
        <v>1.1000000000000001</v>
      </c>
      <c r="O557" s="151">
        <f t="shared" si="87"/>
        <v>3850.0000000000005</v>
      </c>
      <c r="P557" s="151">
        <v>3850.0000000000005</v>
      </c>
      <c r="Q557" s="155">
        <f t="shared" si="89"/>
        <v>3850.0000000000005</v>
      </c>
      <c r="R557" s="227">
        <f t="shared" si="86"/>
        <v>3850.0000000000005</v>
      </c>
      <c r="S557" s="45" t="s">
        <v>3341</v>
      </c>
      <c r="T557" s="174"/>
    </row>
    <row r="558" spans="1:20" s="73" customFormat="1" x14ac:dyDescent="0.3">
      <c r="A558" s="412">
        <v>5</v>
      </c>
      <c r="B558" s="428" t="s">
        <v>207</v>
      </c>
      <c r="C558" s="174" t="s">
        <v>26</v>
      </c>
      <c r="D558" s="174" t="s">
        <v>1012</v>
      </c>
      <c r="E558" s="1">
        <v>2300</v>
      </c>
      <c r="F558" s="254">
        <v>6900</v>
      </c>
      <c r="G558" s="254">
        <v>6900</v>
      </c>
      <c r="H558" s="254"/>
      <c r="I558" s="65">
        <v>1.1000000000000001</v>
      </c>
      <c r="J558" s="255">
        <v>16500</v>
      </c>
      <c r="K558" s="231"/>
      <c r="L558" s="232"/>
      <c r="M558" s="231"/>
      <c r="N558" s="65">
        <v>1.1000000000000001</v>
      </c>
      <c r="O558" s="151">
        <f t="shared" si="87"/>
        <v>7590.0000000000009</v>
      </c>
      <c r="P558" s="151">
        <v>7590.0000000000009</v>
      </c>
      <c r="Q558" s="155">
        <f t="shared" si="89"/>
        <v>7590.0000000000009</v>
      </c>
      <c r="R558" s="227">
        <f t="shared" si="86"/>
        <v>7590.0000000000009</v>
      </c>
      <c r="S558" s="45" t="s">
        <v>3341</v>
      </c>
      <c r="T558" s="174"/>
    </row>
    <row r="559" spans="1:20" s="73" customFormat="1" ht="37.5" x14ac:dyDescent="0.3">
      <c r="A559" s="412"/>
      <c r="B559" s="428"/>
      <c r="C559" s="174" t="s">
        <v>1012</v>
      </c>
      <c r="D559" s="174" t="s">
        <v>2375</v>
      </c>
      <c r="E559" s="1">
        <v>1700</v>
      </c>
      <c r="F559" s="254">
        <v>5200</v>
      </c>
      <c r="G559" s="254">
        <v>5200</v>
      </c>
      <c r="H559" s="254"/>
      <c r="I559" s="65">
        <v>1.1000000000000001</v>
      </c>
      <c r="J559" s="255">
        <v>13000</v>
      </c>
      <c r="K559" s="231"/>
      <c r="L559" s="232"/>
      <c r="M559" s="231"/>
      <c r="N559" s="65">
        <v>1.1000000000000001</v>
      </c>
      <c r="O559" s="151">
        <f t="shared" si="87"/>
        <v>5720.0000000000009</v>
      </c>
      <c r="P559" s="151">
        <v>5720.0000000000009</v>
      </c>
      <c r="Q559" s="155">
        <f t="shared" si="89"/>
        <v>5720.0000000000009</v>
      </c>
      <c r="R559" s="227">
        <f t="shared" si="86"/>
        <v>5720.0000000000009</v>
      </c>
      <c r="S559" s="45" t="s">
        <v>3341</v>
      </c>
      <c r="T559" s="174"/>
    </row>
    <row r="560" spans="1:20" s="73" customFormat="1" ht="37.5" x14ac:dyDescent="0.3">
      <c r="A560" s="412"/>
      <c r="B560" s="428"/>
      <c r="C560" s="174" t="s">
        <v>2375</v>
      </c>
      <c r="D560" s="174" t="s">
        <v>1013</v>
      </c>
      <c r="E560" s="1"/>
      <c r="F560" s="254"/>
      <c r="G560" s="254"/>
      <c r="H560" s="254"/>
      <c r="I560" s="65"/>
      <c r="J560" s="255"/>
      <c r="K560" s="231"/>
      <c r="L560" s="232"/>
      <c r="M560" s="231"/>
      <c r="N560" s="65"/>
      <c r="O560" s="151"/>
      <c r="P560" s="151"/>
      <c r="Q560" s="155"/>
      <c r="R560" s="227"/>
      <c r="S560" s="45"/>
      <c r="T560" s="174"/>
    </row>
    <row r="561" spans="1:20" s="73" customFormat="1" x14ac:dyDescent="0.3">
      <c r="A561" s="412"/>
      <c r="B561" s="428"/>
      <c r="C561" s="174"/>
      <c r="D561" s="174" t="s">
        <v>37</v>
      </c>
      <c r="E561" s="1">
        <v>1100</v>
      </c>
      <c r="F561" s="254">
        <v>3500</v>
      </c>
      <c r="G561" s="254">
        <v>3500</v>
      </c>
      <c r="H561" s="254"/>
      <c r="I561" s="65">
        <v>1.1000000000000001</v>
      </c>
      <c r="J561" s="255">
        <v>10000</v>
      </c>
      <c r="K561" s="231"/>
      <c r="L561" s="232"/>
      <c r="M561" s="231"/>
      <c r="N561" s="65">
        <v>1.1000000000000001</v>
      </c>
      <c r="O561" s="151">
        <f t="shared" ref="O561:O568" si="90">F561*N561</f>
        <v>3850.0000000000005</v>
      </c>
      <c r="P561" s="151">
        <v>3850.0000000000005</v>
      </c>
      <c r="Q561" s="155">
        <f t="shared" ref="Q561:Q568" si="91">P561</f>
        <v>3850.0000000000005</v>
      </c>
      <c r="R561" s="227">
        <f t="shared" si="86"/>
        <v>3850.0000000000005</v>
      </c>
      <c r="S561" s="45" t="s">
        <v>3341</v>
      </c>
      <c r="T561" s="174"/>
    </row>
    <row r="562" spans="1:20" s="73" customFormat="1" x14ac:dyDescent="0.3">
      <c r="A562" s="412"/>
      <c r="B562" s="428"/>
      <c r="C562" s="174"/>
      <c r="D562" s="174" t="s">
        <v>38</v>
      </c>
      <c r="E562" s="1"/>
      <c r="F562" s="254">
        <v>3000</v>
      </c>
      <c r="G562" s="254">
        <v>3000</v>
      </c>
      <c r="H562" s="254"/>
      <c r="I562" s="65">
        <v>1.1000000000000001</v>
      </c>
      <c r="J562" s="255">
        <v>10000</v>
      </c>
      <c r="K562" s="231"/>
      <c r="L562" s="232"/>
      <c r="M562" s="231"/>
      <c r="N562" s="65">
        <v>1.1000000000000001</v>
      </c>
      <c r="O562" s="151">
        <f t="shared" si="90"/>
        <v>3300.0000000000005</v>
      </c>
      <c r="P562" s="151">
        <v>3300.0000000000005</v>
      </c>
      <c r="Q562" s="155">
        <f t="shared" si="91"/>
        <v>3300.0000000000005</v>
      </c>
      <c r="R562" s="227">
        <f t="shared" si="86"/>
        <v>3300.0000000000005</v>
      </c>
      <c r="S562" s="45" t="s">
        <v>3341</v>
      </c>
      <c r="T562" s="174"/>
    </row>
    <row r="563" spans="1:20" s="73" customFormat="1" x14ac:dyDescent="0.3">
      <c r="A563" s="412">
        <v>6</v>
      </c>
      <c r="B563" s="428" t="s">
        <v>685</v>
      </c>
      <c r="C563" s="174" t="s">
        <v>8</v>
      </c>
      <c r="D563" s="174" t="s">
        <v>2403</v>
      </c>
      <c r="E563" s="1">
        <v>1700</v>
      </c>
      <c r="F563" s="254">
        <v>2300</v>
      </c>
      <c r="G563" s="254">
        <v>2300</v>
      </c>
      <c r="H563" s="254"/>
      <c r="I563" s="65">
        <v>1.1000000000000001</v>
      </c>
      <c r="J563" s="255">
        <v>5500</v>
      </c>
      <c r="K563" s="231"/>
      <c r="L563" s="232"/>
      <c r="M563" s="231"/>
      <c r="N563" s="65">
        <v>1.1000000000000001</v>
      </c>
      <c r="O563" s="151">
        <f t="shared" si="90"/>
        <v>2530</v>
      </c>
      <c r="P563" s="151">
        <v>2530</v>
      </c>
      <c r="Q563" s="155">
        <f t="shared" si="91"/>
        <v>2530</v>
      </c>
      <c r="R563" s="227">
        <f t="shared" si="86"/>
        <v>2530</v>
      </c>
      <c r="S563" s="45" t="s">
        <v>3341</v>
      </c>
      <c r="T563" s="174"/>
    </row>
    <row r="564" spans="1:20" s="73" customFormat="1" ht="37.5" x14ac:dyDescent="0.3">
      <c r="A564" s="412"/>
      <c r="B564" s="428"/>
      <c r="C564" s="174" t="s">
        <v>2403</v>
      </c>
      <c r="D564" s="174" t="s">
        <v>1014</v>
      </c>
      <c r="E564" s="1">
        <v>1300</v>
      </c>
      <c r="F564" s="254">
        <v>1500</v>
      </c>
      <c r="G564" s="254">
        <v>1500</v>
      </c>
      <c r="H564" s="254"/>
      <c r="I564" s="65">
        <v>1.1000000000000001</v>
      </c>
      <c r="J564" s="255">
        <v>2500</v>
      </c>
      <c r="K564" s="231"/>
      <c r="L564" s="232"/>
      <c r="M564" s="231"/>
      <c r="N564" s="65">
        <v>1.1000000000000001</v>
      </c>
      <c r="O564" s="151">
        <f t="shared" si="90"/>
        <v>1650.0000000000002</v>
      </c>
      <c r="P564" s="151">
        <v>1650.0000000000002</v>
      </c>
      <c r="Q564" s="155">
        <f t="shared" si="91"/>
        <v>1650.0000000000002</v>
      </c>
      <c r="R564" s="227">
        <f t="shared" si="86"/>
        <v>1650.0000000000002</v>
      </c>
      <c r="S564" s="45" t="s">
        <v>3341</v>
      </c>
      <c r="T564" s="174"/>
    </row>
    <row r="565" spans="1:20" s="73" customFormat="1" ht="40.5" customHeight="1" x14ac:dyDescent="0.3">
      <c r="A565" s="412"/>
      <c r="B565" s="428"/>
      <c r="C565" s="174" t="s">
        <v>1014</v>
      </c>
      <c r="D565" s="174" t="s">
        <v>999</v>
      </c>
      <c r="E565" s="1">
        <v>810</v>
      </c>
      <c r="F565" s="254">
        <v>1100</v>
      </c>
      <c r="G565" s="254">
        <v>1100</v>
      </c>
      <c r="H565" s="254"/>
      <c r="I565" s="65">
        <v>1.1000000000000001</v>
      </c>
      <c r="J565" s="255">
        <v>3000</v>
      </c>
      <c r="K565" s="231"/>
      <c r="L565" s="232"/>
      <c r="M565" s="231"/>
      <c r="N565" s="65">
        <v>1.1000000000000001</v>
      </c>
      <c r="O565" s="151">
        <f t="shared" si="90"/>
        <v>1210</v>
      </c>
      <c r="P565" s="151">
        <v>1210</v>
      </c>
      <c r="Q565" s="155">
        <f t="shared" si="91"/>
        <v>1210</v>
      </c>
      <c r="R565" s="227">
        <f t="shared" si="86"/>
        <v>1210</v>
      </c>
      <c r="S565" s="45" t="s">
        <v>3341</v>
      </c>
      <c r="T565" s="174"/>
    </row>
    <row r="566" spans="1:20" s="73" customFormat="1" ht="21.75" customHeight="1" x14ac:dyDescent="0.3">
      <c r="A566" s="171">
        <v>7</v>
      </c>
      <c r="B566" s="174" t="s">
        <v>1015</v>
      </c>
      <c r="C566" s="174" t="s">
        <v>8</v>
      </c>
      <c r="D566" s="174" t="s">
        <v>1016</v>
      </c>
      <c r="E566" s="1">
        <v>790</v>
      </c>
      <c r="F566" s="254">
        <v>2100</v>
      </c>
      <c r="G566" s="254">
        <v>2100</v>
      </c>
      <c r="H566" s="254"/>
      <c r="I566" s="65">
        <v>1</v>
      </c>
      <c r="J566" s="255">
        <v>3000</v>
      </c>
      <c r="K566" s="231"/>
      <c r="L566" s="232"/>
      <c r="M566" s="231"/>
      <c r="N566" s="65">
        <v>1</v>
      </c>
      <c r="O566" s="151">
        <f t="shared" si="90"/>
        <v>2100</v>
      </c>
      <c r="P566" s="151">
        <f>F566</f>
        <v>2100</v>
      </c>
      <c r="Q566" s="155">
        <f t="shared" si="91"/>
        <v>2100</v>
      </c>
      <c r="R566" s="227">
        <f t="shared" si="86"/>
        <v>2100</v>
      </c>
      <c r="S566" s="45" t="s">
        <v>2292</v>
      </c>
      <c r="T566" s="174"/>
    </row>
    <row r="567" spans="1:20" s="73" customFormat="1" ht="23.25" customHeight="1" x14ac:dyDescent="0.3">
      <c r="A567" s="171">
        <v>8</v>
      </c>
      <c r="B567" s="174" t="s">
        <v>705</v>
      </c>
      <c r="C567" s="174" t="s">
        <v>685</v>
      </c>
      <c r="D567" s="174" t="s">
        <v>1017</v>
      </c>
      <c r="E567" s="1">
        <v>690</v>
      </c>
      <c r="F567" s="254">
        <v>1000</v>
      </c>
      <c r="G567" s="254">
        <v>1000</v>
      </c>
      <c r="H567" s="254"/>
      <c r="I567" s="65">
        <v>1.1000000000000001</v>
      </c>
      <c r="J567" s="255">
        <v>1500</v>
      </c>
      <c r="K567" s="231"/>
      <c r="L567" s="232"/>
      <c r="M567" s="231"/>
      <c r="N567" s="65">
        <v>1.1000000000000001</v>
      </c>
      <c r="O567" s="151">
        <f t="shared" si="90"/>
        <v>1100</v>
      </c>
      <c r="P567" s="151">
        <v>1100</v>
      </c>
      <c r="Q567" s="155">
        <f t="shared" si="91"/>
        <v>1100</v>
      </c>
      <c r="R567" s="227">
        <f t="shared" si="86"/>
        <v>1100</v>
      </c>
      <c r="S567" s="45" t="s">
        <v>3341</v>
      </c>
      <c r="T567" s="174"/>
    </row>
    <row r="568" spans="1:20" s="73" customFormat="1" ht="21" customHeight="1" x14ac:dyDescent="0.3">
      <c r="A568" s="412">
        <v>9</v>
      </c>
      <c r="B568" s="428" t="s">
        <v>693</v>
      </c>
      <c r="C568" s="174" t="s">
        <v>207</v>
      </c>
      <c r="D568" s="174" t="s">
        <v>1018</v>
      </c>
      <c r="E568" s="1">
        <v>1800</v>
      </c>
      <c r="F568" s="254">
        <v>2700</v>
      </c>
      <c r="G568" s="254">
        <v>2700</v>
      </c>
      <c r="H568" s="254"/>
      <c r="I568" s="65">
        <v>1.2</v>
      </c>
      <c r="J568" s="255">
        <v>6500</v>
      </c>
      <c r="K568" s="231"/>
      <c r="L568" s="232"/>
      <c r="M568" s="231"/>
      <c r="N568" s="65">
        <v>1.2</v>
      </c>
      <c r="O568" s="151">
        <f t="shared" si="90"/>
        <v>3240</v>
      </c>
      <c r="P568" s="151">
        <v>3240</v>
      </c>
      <c r="Q568" s="155">
        <f t="shared" si="91"/>
        <v>3240</v>
      </c>
      <c r="R568" s="227">
        <f t="shared" si="86"/>
        <v>3240</v>
      </c>
      <c r="S568" s="45" t="s">
        <v>3341</v>
      </c>
      <c r="T568" s="174"/>
    </row>
    <row r="569" spans="1:20" s="73" customFormat="1" ht="21.75" customHeight="1" x14ac:dyDescent="0.3">
      <c r="A569" s="412"/>
      <c r="B569" s="428"/>
      <c r="C569" s="174" t="s">
        <v>1018</v>
      </c>
      <c r="D569" s="174" t="s">
        <v>1017</v>
      </c>
      <c r="E569" s="1"/>
      <c r="F569" s="254"/>
      <c r="G569" s="254"/>
      <c r="H569" s="254"/>
      <c r="I569" s="65"/>
      <c r="J569" s="255"/>
      <c r="K569" s="231"/>
      <c r="L569" s="232"/>
      <c r="M569" s="231"/>
      <c r="N569" s="65"/>
      <c r="O569" s="151"/>
      <c r="P569" s="151"/>
      <c r="Q569" s="155"/>
      <c r="R569" s="227"/>
      <c r="S569" s="45"/>
      <c r="T569" s="174"/>
    </row>
    <row r="570" spans="1:20" s="73" customFormat="1" x14ac:dyDescent="0.3">
      <c r="A570" s="412"/>
      <c r="B570" s="428"/>
      <c r="C570" s="174"/>
      <c r="D570" s="174" t="s">
        <v>37</v>
      </c>
      <c r="E570" s="1">
        <v>1600</v>
      </c>
      <c r="F570" s="254">
        <v>2100</v>
      </c>
      <c r="G570" s="254">
        <v>2100</v>
      </c>
      <c r="H570" s="254"/>
      <c r="I570" s="65">
        <v>1.1000000000000001</v>
      </c>
      <c r="J570" s="255">
        <v>5000</v>
      </c>
      <c r="K570" s="231"/>
      <c r="L570" s="232"/>
      <c r="M570" s="231"/>
      <c r="N570" s="65">
        <v>1.1000000000000001</v>
      </c>
      <c r="O570" s="151">
        <f t="shared" ref="O570:O577" si="92">F570*N570</f>
        <v>2310</v>
      </c>
      <c r="P570" s="151">
        <v>2310</v>
      </c>
      <c r="Q570" s="155">
        <f t="shared" ref="Q570:Q577" si="93">P570</f>
        <v>2310</v>
      </c>
      <c r="R570" s="227">
        <f t="shared" si="86"/>
        <v>2310</v>
      </c>
      <c r="S570" s="45" t="s">
        <v>3341</v>
      </c>
      <c r="T570" s="174"/>
    </row>
    <row r="571" spans="1:20" s="73" customFormat="1" x14ac:dyDescent="0.3">
      <c r="A571" s="412"/>
      <c r="B571" s="428"/>
      <c r="C571" s="174"/>
      <c r="D571" s="174" t="s">
        <v>38</v>
      </c>
      <c r="E571" s="1"/>
      <c r="F571" s="254">
        <v>1600</v>
      </c>
      <c r="G571" s="254">
        <v>1600</v>
      </c>
      <c r="H571" s="254"/>
      <c r="I571" s="65">
        <v>1.1000000000000001</v>
      </c>
      <c r="J571" s="255">
        <v>5000</v>
      </c>
      <c r="K571" s="231"/>
      <c r="L571" s="232"/>
      <c r="M571" s="231"/>
      <c r="N571" s="65">
        <v>1.1000000000000001</v>
      </c>
      <c r="O571" s="151">
        <f t="shared" si="92"/>
        <v>1760.0000000000002</v>
      </c>
      <c r="P571" s="151">
        <v>1760.0000000000002</v>
      </c>
      <c r="Q571" s="155">
        <f t="shared" si="93"/>
        <v>1760.0000000000002</v>
      </c>
      <c r="R571" s="227">
        <f t="shared" si="86"/>
        <v>1760.0000000000002</v>
      </c>
      <c r="S571" s="45" t="s">
        <v>3341</v>
      </c>
      <c r="T571" s="174"/>
    </row>
    <row r="572" spans="1:20" s="73" customFormat="1" ht="37.5" x14ac:dyDescent="0.3">
      <c r="A572" s="412">
        <v>10</v>
      </c>
      <c r="B572" s="428" t="s">
        <v>2985</v>
      </c>
      <c r="C572" s="174" t="s">
        <v>2376</v>
      </c>
      <c r="D572" s="174" t="s">
        <v>2739</v>
      </c>
      <c r="E572" s="1">
        <v>590</v>
      </c>
      <c r="F572" s="254">
        <v>1700</v>
      </c>
      <c r="G572" s="254">
        <v>1700</v>
      </c>
      <c r="H572" s="254"/>
      <c r="I572" s="65">
        <v>1.2</v>
      </c>
      <c r="J572" s="255">
        <v>4000</v>
      </c>
      <c r="K572" s="231"/>
      <c r="L572" s="232"/>
      <c r="M572" s="231"/>
      <c r="N572" s="65">
        <v>1.2</v>
      </c>
      <c r="O572" s="151">
        <f t="shared" si="92"/>
        <v>2040</v>
      </c>
      <c r="P572" s="151">
        <v>2040</v>
      </c>
      <c r="Q572" s="155">
        <f t="shared" si="93"/>
        <v>2040</v>
      </c>
      <c r="R572" s="227">
        <f t="shared" si="86"/>
        <v>2040</v>
      </c>
      <c r="S572" s="45" t="s">
        <v>3354</v>
      </c>
      <c r="T572" s="327" t="s">
        <v>2986</v>
      </c>
    </row>
    <row r="573" spans="1:20" s="73" customFormat="1" ht="37.5" x14ac:dyDescent="0.3">
      <c r="A573" s="412"/>
      <c r="B573" s="428"/>
      <c r="C573" s="174" t="s">
        <v>2740</v>
      </c>
      <c r="D573" s="174" t="s">
        <v>1019</v>
      </c>
      <c r="E573" s="1">
        <v>580</v>
      </c>
      <c r="F573" s="254">
        <v>1300</v>
      </c>
      <c r="G573" s="254">
        <v>1300</v>
      </c>
      <c r="H573" s="254"/>
      <c r="I573" s="65">
        <v>1.1000000000000001</v>
      </c>
      <c r="J573" s="255">
        <v>3000</v>
      </c>
      <c r="K573" s="231"/>
      <c r="L573" s="232"/>
      <c r="M573" s="231"/>
      <c r="N573" s="65">
        <v>1.1000000000000001</v>
      </c>
      <c r="O573" s="151">
        <f t="shared" si="92"/>
        <v>1430.0000000000002</v>
      </c>
      <c r="P573" s="151">
        <v>1430.0000000000002</v>
      </c>
      <c r="Q573" s="155">
        <f t="shared" si="93"/>
        <v>1430.0000000000002</v>
      </c>
      <c r="R573" s="227">
        <f t="shared" si="86"/>
        <v>1430.0000000000002</v>
      </c>
      <c r="S573" s="45" t="s">
        <v>3354</v>
      </c>
      <c r="T573" s="423"/>
    </row>
    <row r="574" spans="1:20" s="73" customFormat="1" ht="37.5" x14ac:dyDescent="0.3">
      <c r="A574" s="412"/>
      <c r="B574" s="428"/>
      <c r="C574" s="174" t="s">
        <v>2377</v>
      </c>
      <c r="D574" s="174" t="s">
        <v>1020</v>
      </c>
      <c r="E574" s="1">
        <v>580</v>
      </c>
      <c r="F574" s="254">
        <v>1100</v>
      </c>
      <c r="G574" s="254">
        <v>1100</v>
      </c>
      <c r="H574" s="254"/>
      <c r="I574" s="65">
        <v>1.1000000000000001</v>
      </c>
      <c r="J574" s="255">
        <v>2500</v>
      </c>
      <c r="K574" s="231"/>
      <c r="L574" s="232"/>
      <c r="M574" s="231"/>
      <c r="N574" s="65">
        <v>1.1000000000000001</v>
      </c>
      <c r="O574" s="151">
        <f t="shared" si="92"/>
        <v>1210</v>
      </c>
      <c r="P574" s="151">
        <v>1210</v>
      </c>
      <c r="Q574" s="155">
        <f t="shared" si="93"/>
        <v>1210</v>
      </c>
      <c r="R574" s="227">
        <f t="shared" si="86"/>
        <v>1210</v>
      </c>
      <c r="S574" s="45" t="s">
        <v>3354</v>
      </c>
      <c r="T574" s="328"/>
    </row>
    <row r="575" spans="1:20" s="73" customFormat="1" ht="23.25" customHeight="1" x14ac:dyDescent="0.3">
      <c r="A575" s="171">
        <v>11</v>
      </c>
      <c r="B575" s="428" t="s">
        <v>2378</v>
      </c>
      <c r="C575" s="428"/>
      <c r="D575" s="428"/>
      <c r="E575" s="1">
        <v>690</v>
      </c>
      <c r="F575" s="254">
        <v>1700</v>
      </c>
      <c r="G575" s="254">
        <v>1700</v>
      </c>
      <c r="H575" s="254"/>
      <c r="I575" s="65">
        <v>1.1000000000000001</v>
      </c>
      <c r="J575" s="255">
        <v>4000</v>
      </c>
      <c r="K575" s="231"/>
      <c r="L575" s="232"/>
      <c r="M575" s="231"/>
      <c r="N575" s="65">
        <v>1.1000000000000001</v>
      </c>
      <c r="O575" s="151">
        <f t="shared" si="92"/>
        <v>1870.0000000000002</v>
      </c>
      <c r="P575" s="151">
        <v>1870.0000000000002</v>
      </c>
      <c r="Q575" s="155">
        <f t="shared" si="93"/>
        <v>1870.0000000000002</v>
      </c>
      <c r="R575" s="227">
        <f t="shared" si="86"/>
        <v>1870.0000000000002</v>
      </c>
      <c r="S575" s="45" t="s">
        <v>3341</v>
      </c>
      <c r="T575" s="174"/>
    </row>
    <row r="576" spans="1:20" s="73" customFormat="1" ht="24" customHeight="1" x14ac:dyDescent="0.3">
      <c r="A576" s="171">
        <v>12</v>
      </c>
      <c r="B576" s="428" t="s">
        <v>2379</v>
      </c>
      <c r="C576" s="428"/>
      <c r="D576" s="428"/>
      <c r="E576" s="1">
        <v>580</v>
      </c>
      <c r="F576" s="254">
        <v>1100</v>
      </c>
      <c r="G576" s="254">
        <v>1100</v>
      </c>
      <c r="H576" s="254"/>
      <c r="I576" s="65">
        <v>1.1000000000000001</v>
      </c>
      <c r="J576" s="255">
        <v>2500</v>
      </c>
      <c r="K576" s="231"/>
      <c r="L576" s="232"/>
      <c r="M576" s="231"/>
      <c r="N576" s="65">
        <v>1.1000000000000001</v>
      </c>
      <c r="O576" s="151">
        <f t="shared" si="92"/>
        <v>1210</v>
      </c>
      <c r="P576" s="151">
        <v>1210</v>
      </c>
      <c r="Q576" s="155">
        <f t="shared" si="93"/>
        <v>1210</v>
      </c>
      <c r="R576" s="227">
        <f t="shared" si="86"/>
        <v>1210</v>
      </c>
      <c r="S576" s="45" t="s">
        <v>3341</v>
      </c>
      <c r="T576" s="174"/>
    </row>
    <row r="577" spans="1:20" s="73" customFormat="1" ht="21" customHeight="1" x14ac:dyDescent="0.3">
      <c r="A577" s="327">
        <v>13</v>
      </c>
      <c r="B577" s="424" t="s">
        <v>2318</v>
      </c>
      <c r="C577" s="174" t="s">
        <v>26</v>
      </c>
      <c r="D577" s="174" t="s">
        <v>2404</v>
      </c>
      <c r="E577" s="1">
        <v>1400</v>
      </c>
      <c r="F577" s="254">
        <v>2700</v>
      </c>
      <c r="G577" s="254">
        <v>2700</v>
      </c>
      <c r="H577" s="254"/>
      <c r="I577" s="65">
        <v>1.2</v>
      </c>
      <c r="J577" s="255">
        <v>3000</v>
      </c>
      <c r="K577" s="231"/>
      <c r="L577" s="232"/>
      <c r="M577" s="231"/>
      <c r="N577" s="65">
        <v>1.2</v>
      </c>
      <c r="O577" s="151">
        <f t="shared" si="92"/>
        <v>3240</v>
      </c>
      <c r="P577" s="151">
        <v>3240</v>
      </c>
      <c r="Q577" s="155">
        <f t="shared" si="93"/>
        <v>3240</v>
      </c>
      <c r="R577" s="227">
        <f t="shared" si="86"/>
        <v>3240</v>
      </c>
      <c r="S577" s="45" t="s">
        <v>3341</v>
      </c>
      <c r="T577" s="174"/>
    </row>
    <row r="578" spans="1:20" s="73" customFormat="1" ht="37.5" x14ac:dyDescent="0.3">
      <c r="A578" s="423"/>
      <c r="B578" s="425"/>
      <c r="C578" s="174" t="s">
        <v>1021</v>
      </c>
      <c r="D578" s="174" t="s">
        <v>2380</v>
      </c>
      <c r="E578" s="1"/>
      <c r="F578" s="254"/>
      <c r="G578" s="254"/>
      <c r="H578" s="254"/>
      <c r="I578" s="65"/>
      <c r="J578" s="255"/>
      <c r="K578" s="231"/>
      <c r="L578" s="232"/>
      <c r="M578" s="231"/>
      <c r="N578" s="65"/>
      <c r="O578" s="151"/>
      <c r="P578" s="151"/>
      <c r="Q578" s="155"/>
      <c r="R578" s="227"/>
      <c r="S578" s="45"/>
      <c r="T578" s="174"/>
    </row>
    <row r="579" spans="1:20" s="73" customFormat="1" x14ac:dyDescent="0.3">
      <c r="A579" s="423"/>
      <c r="B579" s="425"/>
      <c r="C579" s="174"/>
      <c r="D579" s="174" t="s">
        <v>37</v>
      </c>
      <c r="E579" s="1">
        <v>970</v>
      </c>
      <c r="F579" s="254">
        <v>2500</v>
      </c>
      <c r="G579" s="254">
        <v>2500</v>
      </c>
      <c r="H579" s="254"/>
      <c r="I579" s="65">
        <v>1.1000000000000001</v>
      </c>
      <c r="J579" s="255">
        <v>2500</v>
      </c>
      <c r="K579" s="231"/>
      <c r="L579" s="232"/>
      <c r="M579" s="231"/>
      <c r="N579" s="65">
        <v>1.1000000000000001</v>
      </c>
      <c r="O579" s="151">
        <f>F579*N579</f>
        <v>2750</v>
      </c>
      <c r="P579" s="151">
        <v>2750</v>
      </c>
      <c r="Q579" s="155">
        <f>P579</f>
        <v>2750</v>
      </c>
      <c r="R579" s="227">
        <f t="shared" si="86"/>
        <v>2750</v>
      </c>
      <c r="S579" s="45" t="s">
        <v>3341</v>
      </c>
      <c r="T579" s="174"/>
    </row>
    <row r="580" spans="1:20" s="73" customFormat="1" ht="18.75" customHeight="1" x14ac:dyDescent="0.3">
      <c r="A580" s="423"/>
      <c r="B580" s="425"/>
      <c r="C580" s="174"/>
      <c r="D580" s="174" t="s">
        <v>38</v>
      </c>
      <c r="E580" s="1"/>
      <c r="F580" s="254">
        <v>2000</v>
      </c>
      <c r="G580" s="254">
        <v>2000</v>
      </c>
      <c r="H580" s="254"/>
      <c r="I580" s="65">
        <v>1.1000000000000001</v>
      </c>
      <c r="J580" s="255">
        <v>2500</v>
      </c>
      <c r="K580" s="231"/>
      <c r="L580" s="232"/>
      <c r="M580" s="231"/>
      <c r="N580" s="65">
        <v>1.1000000000000001</v>
      </c>
      <c r="O580" s="151">
        <f>F580*N580</f>
        <v>2200</v>
      </c>
      <c r="P580" s="151">
        <v>2200</v>
      </c>
      <c r="Q580" s="155">
        <f>P580</f>
        <v>2200</v>
      </c>
      <c r="R580" s="227">
        <f t="shared" si="86"/>
        <v>2200</v>
      </c>
      <c r="S580" s="45" t="s">
        <v>3341</v>
      </c>
      <c r="T580" s="174"/>
    </row>
    <row r="581" spans="1:20" s="73" customFormat="1" ht="38.25" customHeight="1" x14ac:dyDescent="0.3">
      <c r="A581" s="423"/>
      <c r="B581" s="425"/>
      <c r="C581" s="172" t="s">
        <v>2381</v>
      </c>
      <c r="D581" s="172" t="s">
        <v>999</v>
      </c>
      <c r="E581" s="74"/>
      <c r="F581" s="256"/>
      <c r="G581" s="256"/>
      <c r="H581" s="256"/>
      <c r="I581" s="65"/>
      <c r="J581" s="257"/>
      <c r="K581" s="231"/>
      <c r="L581" s="232"/>
      <c r="M581" s="231"/>
      <c r="N581" s="65"/>
      <c r="O581" s="151"/>
      <c r="P581" s="151"/>
      <c r="Q581" s="155"/>
      <c r="R581" s="227"/>
      <c r="S581" s="45"/>
      <c r="T581" s="174"/>
    </row>
    <row r="582" spans="1:20" s="73" customFormat="1" x14ac:dyDescent="0.3">
      <c r="A582" s="423"/>
      <c r="B582" s="425"/>
      <c r="C582" s="174"/>
      <c r="D582" s="174" t="s">
        <v>37</v>
      </c>
      <c r="E582" s="1">
        <v>710</v>
      </c>
      <c r="F582" s="254">
        <v>1700</v>
      </c>
      <c r="G582" s="254">
        <v>1700</v>
      </c>
      <c r="H582" s="254"/>
      <c r="I582" s="65">
        <v>1.1000000000000001</v>
      </c>
      <c r="J582" s="255">
        <v>2000</v>
      </c>
      <c r="K582" s="231"/>
      <c r="L582" s="232"/>
      <c r="M582" s="231"/>
      <c r="N582" s="65">
        <v>1.1000000000000001</v>
      </c>
      <c r="O582" s="151">
        <f>F582*N582</f>
        <v>1870.0000000000002</v>
      </c>
      <c r="P582" s="151">
        <v>1870.0000000000002</v>
      </c>
      <c r="Q582" s="155">
        <f>P582</f>
        <v>1870.0000000000002</v>
      </c>
      <c r="R582" s="227">
        <f t="shared" si="86"/>
        <v>1870.0000000000002</v>
      </c>
      <c r="S582" s="45" t="s">
        <v>3341</v>
      </c>
      <c r="T582" s="174"/>
    </row>
    <row r="583" spans="1:20" s="73" customFormat="1" x14ac:dyDescent="0.3">
      <c r="A583" s="328"/>
      <c r="B583" s="426"/>
      <c r="C583" s="174"/>
      <c r="D583" s="174" t="s">
        <v>38</v>
      </c>
      <c r="E583" s="1"/>
      <c r="F583" s="254">
        <v>1200</v>
      </c>
      <c r="G583" s="254">
        <v>1200</v>
      </c>
      <c r="H583" s="254"/>
      <c r="I583" s="65">
        <v>1.1000000000000001</v>
      </c>
      <c r="J583" s="255">
        <v>2000</v>
      </c>
      <c r="K583" s="231"/>
      <c r="L583" s="232"/>
      <c r="M583" s="231"/>
      <c r="N583" s="65">
        <v>1.1000000000000001</v>
      </c>
      <c r="O583" s="151">
        <f>F583*N583</f>
        <v>1320</v>
      </c>
      <c r="P583" s="151">
        <v>1320</v>
      </c>
      <c r="Q583" s="155">
        <f>P583</f>
        <v>1320</v>
      </c>
      <c r="R583" s="227">
        <f t="shared" si="86"/>
        <v>1320</v>
      </c>
      <c r="S583" s="45" t="s">
        <v>3341</v>
      </c>
      <c r="T583" s="174"/>
    </row>
    <row r="584" spans="1:20" s="73" customFormat="1" x14ac:dyDescent="0.3">
      <c r="A584" s="171">
        <v>14</v>
      </c>
      <c r="B584" s="174" t="s">
        <v>1022</v>
      </c>
      <c r="C584" s="174" t="s">
        <v>999</v>
      </c>
      <c r="D584" s="174" t="s">
        <v>1023</v>
      </c>
      <c r="E584" s="1">
        <v>580</v>
      </c>
      <c r="F584" s="254">
        <v>900</v>
      </c>
      <c r="G584" s="254">
        <v>900</v>
      </c>
      <c r="H584" s="254"/>
      <c r="I584" s="65">
        <v>1.1000000000000001</v>
      </c>
      <c r="J584" s="255">
        <v>2000</v>
      </c>
      <c r="K584" s="231"/>
      <c r="L584" s="232"/>
      <c r="M584" s="231"/>
      <c r="N584" s="65">
        <v>1.1000000000000001</v>
      </c>
      <c r="O584" s="151">
        <f>F584*N584</f>
        <v>990.00000000000011</v>
      </c>
      <c r="P584" s="151">
        <v>990.00000000000011</v>
      </c>
      <c r="Q584" s="155">
        <f>P584</f>
        <v>990.00000000000011</v>
      </c>
      <c r="R584" s="227">
        <f t="shared" si="86"/>
        <v>990.00000000000011</v>
      </c>
      <c r="S584" s="45" t="s">
        <v>3341</v>
      </c>
      <c r="T584" s="174"/>
    </row>
    <row r="585" spans="1:20" s="73" customFormat="1" ht="33" customHeight="1" x14ac:dyDescent="0.3">
      <c r="A585" s="171">
        <v>15</v>
      </c>
      <c r="B585" s="75" t="s">
        <v>1024</v>
      </c>
      <c r="C585" s="174" t="s">
        <v>1025</v>
      </c>
      <c r="D585" s="174" t="s">
        <v>1015</v>
      </c>
      <c r="E585" s="1"/>
      <c r="F585" s="254">
        <v>1700</v>
      </c>
      <c r="G585" s="254"/>
      <c r="H585" s="254"/>
      <c r="I585" s="65">
        <v>1.1000000000000001</v>
      </c>
      <c r="J585" s="255"/>
      <c r="K585" s="231"/>
      <c r="L585" s="232"/>
      <c r="M585" s="231"/>
      <c r="N585" s="65">
        <v>1.1000000000000001</v>
      </c>
      <c r="O585" s="151">
        <f>F585*N585</f>
        <v>1870.0000000000002</v>
      </c>
      <c r="P585" s="151">
        <v>1870.0000000000002</v>
      </c>
      <c r="Q585" s="155">
        <f>P585</f>
        <v>1870.0000000000002</v>
      </c>
      <c r="R585" s="227">
        <f t="shared" si="86"/>
        <v>1870.0000000000002</v>
      </c>
      <c r="S585" s="45" t="s">
        <v>3354</v>
      </c>
      <c r="T585" s="174" t="s">
        <v>2988</v>
      </c>
    </row>
    <row r="586" spans="1:20" s="73" customFormat="1" ht="21" customHeight="1" x14ac:dyDescent="0.3">
      <c r="A586" s="412">
        <v>16</v>
      </c>
      <c r="B586" s="428" t="s">
        <v>79</v>
      </c>
      <c r="C586" s="174" t="s">
        <v>2710</v>
      </c>
      <c r="D586" s="174" t="s">
        <v>1015</v>
      </c>
      <c r="E586" s="1"/>
      <c r="F586" s="254"/>
      <c r="G586" s="254"/>
      <c r="H586" s="254"/>
      <c r="I586" s="65"/>
      <c r="J586" s="255"/>
      <c r="K586" s="231"/>
      <c r="L586" s="232"/>
      <c r="M586" s="231"/>
      <c r="N586" s="65"/>
      <c r="O586" s="151"/>
      <c r="P586" s="151"/>
      <c r="Q586" s="155"/>
      <c r="R586" s="227"/>
      <c r="S586" s="45"/>
      <c r="T586" s="174"/>
    </row>
    <row r="587" spans="1:20" s="73" customFormat="1" x14ac:dyDescent="0.3">
      <c r="A587" s="412"/>
      <c r="B587" s="428"/>
      <c r="C587" s="174"/>
      <c r="D587" s="174" t="s">
        <v>37</v>
      </c>
      <c r="E587" s="1">
        <v>620</v>
      </c>
      <c r="F587" s="254">
        <v>1700</v>
      </c>
      <c r="G587" s="254">
        <v>1700</v>
      </c>
      <c r="H587" s="254"/>
      <c r="I587" s="65">
        <v>1.1000000000000001</v>
      </c>
      <c r="J587" s="255">
        <v>3000</v>
      </c>
      <c r="K587" s="231"/>
      <c r="L587" s="232"/>
      <c r="M587" s="231"/>
      <c r="N587" s="65">
        <v>1.1000000000000001</v>
      </c>
      <c r="O587" s="151">
        <f t="shared" ref="O587:O592" si="94">F587*N587</f>
        <v>1870.0000000000002</v>
      </c>
      <c r="P587" s="151">
        <v>1870.0000000000002</v>
      </c>
      <c r="Q587" s="155">
        <f t="shared" ref="Q587:Q598" si="95">P587</f>
        <v>1870.0000000000002</v>
      </c>
      <c r="R587" s="227">
        <f t="shared" si="86"/>
        <v>1870.0000000000002</v>
      </c>
      <c r="S587" s="45" t="s">
        <v>3341</v>
      </c>
      <c r="T587" s="174"/>
    </row>
    <row r="588" spans="1:20" s="73" customFormat="1" x14ac:dyDescent="0.3">
      <c r="A588" s="412"/>
      <c r="B588" s="428"/>
      <c r="C588" s="174"/>
      <c r="D588" s="174" t="s">
        <v>38</v>
      </c>
      <c r="E588" s="1"/>
      <c r="F588" s="254">
        <v>1200</v>
      </c>
      <c r="G588" s="254">
        <v>1200</v>
      </c>
      <c r="H588" s="254"/>
      <c r="I588" s="65">
        <v>1.1000000000000001</v>
      </c>
      <c r="J588" s="255">
        <v>3000</v>
      </c>
      <c r="K588" s="231"/>
      <c r="L588" s="232"/>
      <c r="M588" s="231"/>
      <c r="N588" s="65">
        <v>1.1000000000000001</v>
      </c>
      <c r="O588" s="151">
        <f t="shared" si="94"/>
        <v>1320</v>
      </c>
      <c r="P588" s="151">
        <v>1320</v>
      </c>
      <c r="Q588" s="155">
        <f t="shared" si="95"/>
        <v>1320</v>
      </c>
      <c r="R588" s="227">
        <f t="shared" si="86"/>
        <v>1320</v>
      </c>
      <c r="S588" s="45" t="s">
        <v>3341</v>
      </c>
      <c r="T588" s="174"/>
    </row>
    <row r="589" spans="1:20" s="73" customFormat="1" ht="51" customHeight="1" x14ac:dyDescent="0.3">
      <c r="A589" s="171">
        <v>17</v>
      </c>
      <c r="B589" s="174" t="s">
        <v>1026</v>
      </c>
      <c r="C589" s="174" t="s">
        <v>8</v>
      </c>
      <c r="D589" s="174" t="s">
        <v>1027</v>
      </c>
      <c r="E589" s="1">
        <v>710</v>
      </c>
      <c r="F589" s="254">
        <v>2100</v>
      </c>
      <c r="G589" s="254">
        <v>2100</v>
      </c>
      <c r="H589" s="254"/>
      <c r="I589" s="65">
        <v>1.1000000000000001</v>
      </c>
      <c r="J589" s="255">
        <v>3000</v>
      </c>
      <c r="K589" s="231"/>
      <c r="L589" s="232"/>
      <c r="M589" s="231"/>
      <c r="N589" s="65">
        <v>1.1000000000000001</v>
      </c>
      <c r="O589" s="151">
        <f t="shared" si="94"/>
        <v>2310</v>
      </c>
      <c r="P589" s="151">
        <v>2310</v>
      </c>
      <c r="Q589" s="155">
        <f t="shared" si="95"/>
        <v>2310</v>
      </c>
      <c r="R589" s="227">
        <f t="shared" si="86"/>
        <v>2310</v>
      </c>
      <c r="S589" s="45" t="s">
        <v>3341</v>
      </c>
      <c r="T589" s="174"/>
    </row>
    <row r="590" spans="1:20" s="73" customFormat="1" x14ac:dyDescent="0.3">
      <c r="A590" s="171">
        <v>18</v>
      </c>
      <c r="B590" s="174" t="s">
        <v>1025</v>
      </c>
      <c r="C590" s="174" t="s">
        <v>8</v>
      </c>
      <c r="D590" s="174" t="s">
        <v>1027</v>
      </c>
      <c r="E590" s="1">
        <v>870</v>
      </c>
      <c r="F590" s="254">
        <v>2100</v>
      </c>
      <c r="G590" s="254">
        <v>2100</v>
      </c>
      <c r="H590" s="254"/>
      <c r="I590" s="65">
        <v>1.1000000000000001</v>
      </c>
      <c r="J590" s="255">
        <v>5000</v>
      </c>
      <c r="K590" s="231"/>
      <c r="L590" s="232"/>
      <c r="M590" s="231"/>
      <c r="N590" s="65">
        <v>1.1000000000000001</v>
      </c>
      <c r="O590" s="151">
        <f t="shared" si="94"/>
        <v>2310</v>
      </c>
      <c r="P590" s="151">
        <v>2310</v>
      </c>
      <c r="Q590" s="155">
        <f t="shared" si="95"/>
        <v>2310</v>
      </c>
      <c r="R590" s="227">
        <f t="shared" si="86"/>
        <v>2310</v>
      </c>
      <c r="S590" s="45" t="s">
        <v>3341</v>
      </c>
      <c r="T590" s="174"/>
    </row>
    <row r="591" spans="1:20" s="73" customFormat="1" x14ac:dyDescent="0.3">
      <c r="A591" s="171">
        <v>19</v>
      </c>
      <c r="B591" s="174" t="s">
        <v>114</v>
      </c>
      <c r="C591" s="174" t="s">
        <v>8</v>
      </c>
      <c r="D591" s="174" t="s">
        <v>1027</v>
      </c>
      <c r="E591" s="1">
        <v>890</v>
      </c>
      <c r="F591" s="254">
        <v>2100</v>
      </c>
      <c r="G591" s="254">
        <v>2100</v>
      </c>
      <c r="H591" s="254"/>
      <c r="I591" s="65">
        <v>1.1000000000000001</v>
      </c>
      <c r="J591" s="255">
        <v>5000</v>
      </c>
      <c r="K591" s="231"/>
      <c r="L591" s="232"/>
      <c r="M591" s="231"/>
      <c r="N591" s="65">
        <v>1.1000000000000001</v>
      </c>
      <c r="O591" s="151">
        <f t="shared" si="94"/>
        <v>2310</v>
      </c>
      <c r="P591" s="151">
        <v>2310</v>
      </c>
      <c r="Q591" s="155">
        <f t="shared" si="95"/>
        <v>2310</v>
      </c>
      <c r="R591" s="227">
        <f t="shared" si="86"/>
        <v>2310</v>
      </c>
      <c r="S591" s="45" t="s">
        <v>3341</v>
      </c>
      <c r="T591" s="174"/>
    </row>
    <row r="592" spans="1:20" s="73" customFormat="1" x14ac:dyDescent="0.3">
      <c r="A592" s="412">
        <v>20</v>
      </c>
      <c r="B592" s="428" t="s">
        <v>16</v>
      </c>
      <c r="C592" s="174" t="s">
        <v>8</v>
      </c>
      <c r="D592" s="174" t="s">
        <v>1027</v>
      </c>
      <c r="E592" s="1">
        <v>1300</v>
      </c>
      <c r="F592" s="254">
        <v>3300</v>
      </c>
      <c r="G592" s="254">
        <v>3300</v>
      </c>
      <c r="H592" s="254"/>
      <c r="I592" s="65">
        <v>1.1000000000000001</v>
      </c>
      <c r="J592" s="255">
        <v>8000</v>
      </c>
      <c r="K592" s="231"/>
      <c r="L592" s="232"/>
      <c r="M592" s="231"/>
      <c r="N592" s="65">
        <v>1.1000000000000001</v>
      </c>
      <c r="O592" s="151">
        <f t="shared" si="94"/>
        <v>3630.0000000000005</v>
      </c>
      <c r="P592" s="151">
        <v>3630.0000000000005</v>
      </c>
      <c r="Q592" s="155">
        <f t="shared" si="95"/>
        <v>3630.0000000000005</v>
      </c>
      <c r="R592" s="227">
        <f t="shared" si="86"/>
        <v>3630.0000000000005</v>
      </c>
      <c r="S592" s="45" t="s">
        <v>3341</v>
      </c>
      <c r="T592" s="174"/>
    </row>
    <row r="593" spans="1:20" s="73" customFormat="1" x14ac:dyDescent="0.3">
      <c r="A593" s="412"/>
      <c r="B593" s="428"/>
      <c r="C593" s="174" t="s">
        <v>1027</v>
      </c>
      <c r="D593" s="174" t="s">
        <v>24</v>
      </c>
      <c r="E593" s="1"/>
      <c r="F593" s="254"/>
      <c r="G593" s="254"/>
      <c r="H593" s="254"/>
      <c r="I593" s="65"/>
      <c r="J593" s="255"/>
      <c r="K593" s="231"/>
      <c r="L593" s="232"/>
      <c r="M593" s="231"/>
      <c r="N593" s="65"/>
      <c r="O593" s="151"/>
      <c r="P593" s="151"/>
      <c r="Q593" s="155">
        <f t="shared" si="95"/>
        <v>0</v>
      </c>
      <c r="R593" s="227"/>
      <c r="S593" s="45"/>
      <c r="T593" s="174"/>
    </row>
    <row r="594" spans="1:20" s="73" customFormat="1" x14ac:dyDescent="0.3">
      <c r="A594" s="412"/>
      <c r="B594" s="428"/>
      <c r="C594" s="174"/>
      <c r="D594" s="174" t="s">
        <v>37</v>
      </c>
      <c r="E594" s="1">
        <v>1000</v>
      </c>
      <c r="F594" s="254">
        <v>2700</v>
      </c>
      <c r="G594" s="254">
        <v>2700</v>
      </c>
      <c r="H594" s="254"/>
      <c r="I594" s="65">
        <v>1.1000000000000001</v>
      </c>
      <c r="J594" s="255">
        <v>6500</v>
      </c>
      <c r="K594" s="231"/>
      <c r="L594" s="232"/>
      <c r="M594" s="231"/>
      <c r="N594" s="65">
        <v>1.1000000000000001</v>
      </c>
      <c r="O594" s="151">
        <f>F594*N594</f>
        <v>2970.0000000000005</v>
      </c>
      <c r="P594" s="151">
        <v>2970.0000000000005</v>
      </c>
      <c r="Q594" s="155">
        <f t="shared" si="95"/>
        <v>2970.0000000000005</v>
      </c>
      <c r="R594" s="227">
        <f t="shared" si="86"/>
        <v>2970.0000000000005</v>
      </c>
      <c r="S594" s="45" t="s">
        <v>3341</v>
      </c>
      <c r="T594" s="174"/>
    </row>
    <row r="595" spans="1:20" s="73" customFormat="1" x14ac:dyDescent="0.3">
      <c r="A595" s="412"/>
      <c r="B595" s="428"/>
      <c r="C595" s="174"/>
      <c r="D595" s="174" t="s">
        <v>38</v>
      </c>
      <c r="E595" s="1"/>
      <c r="F595" s="254">
        <v>2200</v>
      </c>
      <c r="G595" s="254">
        <v>2200</v>
      </c>
      <c r="H595" s="254"/>
      <c r="I595" s="65">
        <v>1.1000000000000001</v>
      </c>
      <c r="J595" s="255">
        <v>6500</v>
      </c>
      <c r="K595" s="231"/>
      <c r="L595" s="232"/>
      <c r="M595" s="231"/>
      <c r="N595" s="65">
        <v>1.1000000000000001</v>
      </c>
      <c r="O595" s="151">
        <f>F595*N595</f>
        <v>2420</v>
      </c>
      <c r="P595" s="151">
        <v>2420</v>
      </c>
      <c r="Q595" s="155">
        <f t="shared" si="95"/>
        <v>2420</v>
      </c>
      <c r="R595" s="227">
        <f t="shared" si="86"/>
        <v>2420</v>
      </c>
      <c r="S595" s="45" t="s">
        <v>3341</v>
      </c>
      <c r="T595" s="174"/>
    </row>
    <row r="596" spans="1:20" s="73" customFormat="1" ht="18.75" customHeight="1" x14ac:dyDescent="0.3">
      <c r="A596" s="412">
        <v>21</v>
      </c>
      <c r="B596" s="428" t="s">
        <v>1028</v>
      </c>
      <c r="C596" s="174" t="s">
        <v>2382</v>
      </c>
      <c r="D596" s="174" t="s">
        <v>2741</v>
      </c>
      <c r="E596" s="1">
        <v>1600</v>
      </c>
      <c r="F596" s="258">
        <v>2500</v>
      </c>
      <c r="G596" s="258">
        <v>2500</v>
      </c>
      <c r="H596" s="258"/>
      <c r="I596" s="65">
        <v>1.1000000000000001</v>
      </c>
      <c r="J596" s="255">
        <v>3000</v>
      </c>
      <c r="K596" s="231"/>
      <c r="L596" s="232"/>
      <c r="M596" s="231"/>
      <c r="N596" s="65">
        <v>1.1000000000000001</v>
      </c>
      <c r="O596" s="151">
        <f>F596*N596</f>
        <v>2750</v>
      </c>
      <c r="P596" s="151">
        <v>2750</v>
      </c>
      <c r="Q596" s="155">
        <f t="shared" si="95"/>
        <v>2750</v>
      </c>
      <c r="R596" s="227">
        <f t="shared" si="86"/>
        <v>2750</v>
      </c>
      <c r="S596" s="45" t="s">
        <v>3341</v>
      </c>
      <c r="T596" s="174"/>
    </row>
    <row r="597" spans="1:20" s="73" customFormat="1" x14ac:dyDescent="0.3">
      <c r="A597" s="412"/>
      <c r="B597" s="428"/>
      <c r="C597" s="174" t="s">
        <v>2741</v>
      </c>
      <c r="D597" s="174" t="s">
        <v>1029</v>
      </c>
      <c r="E597" s="1">
        <v>1200</v>
      </c>
      <c r="F597" s="258">
        <v>2100</v>
      </c>
      <c r="G597" s="258">
        <v>2100</v>
      </c>
      <c r="H597" s="258"/>
      <c r="I597" s="65">
        <v>1.1000000000000001</v>
      </c>
      <c r="J597" s="255">
        <v>2500</v>
      </c>
      <c r="K597" s="231"/>
      <c r="L597" s="232"/>
      <c r="M597" s="231"/>
      <c r="N597" s="65">
        <v>1.1000000000000001</v>
      </c>
      <c r="O597" s="151">
        <f>F597*N597</f>
        <v>2310</v>
      </c>
      <c r="P597" s="151">
        <v>2310</v>
      </c>
      <c r="Q597" s="155">
        <f t="shared" si="95"/>
        <v>2310</v>
      </c>
      <c r="R597" s="227">
        <f t="shared" si="86"/>
        <v>2310</v>
      </c>
      <c r="S597" s="45" t="s">
        <v>3341</v>
      </c>
      <c r="T597" s="174"/>
    </row>
    <row r="598" spans="1:20" s="73" customFormat="1" x14ac:dyDescent="0.3">
      <c r="A598" s="412">
        <v>22</v>
      </c>
      <c r="B598" s="428" t="s">
        <v>124</v>
      </c>
      <c r="C598" s="174" t="s">
        <v>2382</v>
      </c>
      <c r="D598" s="174" t="s">
        <v>2741</v>
      </c>
      <c r="E598" s="1"/>
      <c r="F598" s="254">
        <v>2500</v>
      </c>
      <c r="G598" s="254">
        <v>2500</v>
      </c>
      <c r="H598" s="254"/>
      <c r="I598" s="65">
        <v>1.1000000000000001</v>
      </c>
      <c r="J598" s="255">
        <v>6000</v>
      </c>
      <c r="K598" s="231"/>
      <c r="L598" s="232"/>
      <c r="M598" s="231"/>
      <c r="N598" s="65">
        <v>1.1000000000000001</v>
      </c>
      <c r="O598" s="151">
        <f>F598*N598</f>
        <v>2750</v>
      </c>
      <c r="P598" s="151">
        <v>2750</v>
      </c>
      <c r="Q598" s="155">
        <f t="shared" si="95"/>
        <v>2750</v>
      </c>
      <c r="R598" s="227">
        <f t="shared" si="86"/>
        <v>2750</v>
      </c>
      <c r="S598" s="45" t="s">
        <v>3341</v>
      </c>
      <c r="T598" s="174"/>
    </row>
    <row r="599" spans="1:20" s="73" customFormat="1" x14ac:dyDescent="0.3">
      <c r="A599" s="412"/>
      <c r="B599" s="428"/>
      <c r="C599" s="174" t="s">
        <v>2741</v>
      </c>
      <c r="D599" s="174" t="s">
        <v>1029</v>
      </c>
      <c r="E599" s="1"/>
      <c r="F599" s="254"/>
      <c r="G599" s="254"/>
      <c r="H599" s="254"/>
      <c r="I599" s="65"/>
      <c r="J599" s="255">
        <v>5000</v>
      </c>
      <c r="K599" s="231"/>
      <c r="L599" s="232"/>
      <c r="M599" s="231"/>
      <c r="N599" s="65"/>
      <c r="O599" s="151"/>
      <c r="P599" s="151"/>
      <c r="Q599" s="155"/>
      <c r="R599" s="227"/>
      <c r="S599" s="45"/>
      <c r="T599" s="174"/>
    </row>
    <row r="600" spans="1:20" s="73" customFormat="1" x14ac:dyDescent="0.3">
      <c r="A600" s="412"/>
      <c r="B600" s="428"/>
      <c r="C600" s="174"/>
      <c r="D600" s="174" t="s">
        <v>37</v>
      </c>
      <c r="E600" s="1"/>
      <c r="F600" s="254">
        <v>2100</v>
      </c>
      <c r="G600" s="254">
        <v>2100</v>
      </c>
      <c r="H600" s="254"/>
      <c r="I600" s="65">
        <v>1.1000000000000001</v>
      </c>
      <c r="J600" s="255">
        <v>2200</v>
      </c>
      <c r="K600" s="231"/>
      <c r="L600" s="232"/>
      <c r="M600" s="231"/>
      <c r="N600" s="65">
        <v>1.1000000000000001</v>
      </c>
      <c r="O600" s="151">
        <f t="shared" ref="O600:O610" si="96">F600*N600</f>
        <v>2310</v>
      </c>
      <c r="P600" s="151">
        <v>2310</v>
      </c>
      <c r="Q600" s="155">
        <f t="shared" ref="Q600:Q610" si="97">P600</f>
        <v>2310</v>
      </c>
      <c r="R600" s="227">
        <f t="shared" si="86"/>
        <v>2310</v>
      </c>
      <c r="S600" s="45" t="s">
        <v>3341</v>
      </c>
      <c r="T600" s="174"/>
    </row>
    <row r="601" spans="1:20" s="73" customFormat="1" x14ac:dyDescent="0.3">
      <c r="A601" s="412"/>
      <c r="B601" s="428"/>
      <c r="C601" s="174"/>
      <c r="D601" s="174" t="s">
        <v>38</v>
      </c>
      <c r="E601" s="1"/>
      <c r="F601" s="254">
        <v>1600</v>
      </c>
      <c r="G601" s="254">
        <v>1600</v>
      </c>
      <c r="H601" s="254"/>
      <c r="I601" s="65">
        <v>1.1000000000000001</v>
      </c>
      <c r="J601" s="255">
        <v>1700</v>
      </c>
      <c r="K601" s="231"/>
      <c r="L601" s="232"/>
      <c r="M601" s="231"/>
      <c r="N601" s="65">
        <v>1.1000000000000001</v>
      </c>
      <c r="O601" s="151">
        <f t="shared" si="96"/>
        <v>1760.0000000000002</v>
      </c>
      <c r="P601" s="151">
        <v>1760.0000000000002</v>
      </c>
      <c r="Q601" s="155">
        <f t="shared" si="97"/>
        <v>1760.0000000000002</v>
      </c>
      <c r="R601" s="227">
        <f t="shared" si="86"/>
        <v>1760.0000000000002</v>
      </c>
      <c r="S601" s="45" t="s">
        <v>3341</v>
      </c>
      <c r="T601" s="174"/>
    </row>
    <row r="602" spans="1:20" s="73" customFormat="1" ht="45" customHeight="1" x14ac:dyDescent="0.3">
      <c r="A602" s="171">
        <v>23</v>
      </c>
      <c r="B602" s="174" t="s">
        <v>177</v>
      </c>
      <c r="C602" s="174" t="s">
        <v>1029</v>
      </c>
      <c r="D602" s="174" t="s">
        <v>1030</v>
      </c>
      <c r="E602" s="1"/>
      <c r="F602" s="254">
        <v>1500</v>
      </c>
      <c r="G602" s="254">
        <v>1500</v>
      </c>
      <c r="H602" s="254"/>
      <c r="I602" s="65">
        <v>1.1000000000000001</v>
      </c>
      <c r="J602" s="255">
        <v>3500</v>
      </c>
      <c r="K602" s="231"/>
      <c r="L602" s="232"/>
      <c r="M602" s="231"/>
      <c r="N602" s="65">
        <v>1.1000000000000001</v>
      </c>
      <c r="O602" s="151">
        <f t="shared" si="96"/>
        <v>1650.0000000000002</v>
      </c>
      <c r="P602" s="151">
        <v>1650.0000000000002</v>
      </c>
      <c r="Q602" s="155">
        <f t="shared" si="97"/>
        <v>1650.0000000000002</v>
      </c>
      <c r="R602" s="227">
        <f t="shared" si="86"/>
        <v>1650.0000000000002</v>
      </c>
      <c r="S602" s="45" t="s">
        <v>3341</v>
      </c>
      <c r="T602" s="174"/>
    </row>
    <row r="603" spans="1:20" s="73" customFormat="1" x14ac:dyDescent="0.3">
      <c r="A603" s="412">
        <v>24</v>
      </c>
      <c r="B603" s="428" t="s">
        <v>1031</v>
      </c>
      <c r="C603" s="174" t="s">
        <v>2382</v>
      </c>
      <c r="D603" s="174" t="s">
        <v>1058</v>
      </c>
      <c r="E603" s="1"/>
      <c r="F603" s="254">
        <v>1600</v>
      </c>
      <c r="G603" s="254">
        <v>1600</v>
      </c>
      <c r="H603" s="254"/>
      <c r="I603" s="65">
        <v>1.1000000000000001</v>
      </c>
      <c r="J603" s="255">
        <v>3500</v>
      </c>
      <c r="K603" s="231"/>
      <c r="L603" s="232"/>
      <c r="M603" s="231"/>
      <c r="N603" s="65">
        <v>1.1000000000000001</v>
      </c>
      <c r="O603" s="151">
        <f t="shared" si="96"/>
        <v>1760.0000000000002</v>
      </c>
      <c r="P603" s="151">
        <v>1760.0000000000002</v>
      </c>
      <c r="Q603" s="155">
        <f t="shared" si="97"/>
        <v>1760.0000000000002</v>
      </c>
      <c r="R603" s="227">
        <f t="shared" si="86"/>
        <v>1760.0000000000002</v>
      </c>
      <c r="S603" s="45" t="s">
        <v>3341</v>
      </c>
      <c r="T603" s="174"/>
    </row>
    <row r="604" spans="1:20" s="73" customFormat="1" x14ac:dyDescent="0.3">
      <c r="A604" s="412"/>
      <c r="B604" s="428"/>
      <c r="C604" s="174" t="s">
        <v>1058</v>
      </c>
      <c r="D604" s="174" t="s">
        <v>126</v>
      </c>
      <c r="E604" s="1"/>
      <c r="F604" s="254">
        <v>1400</v>
      </c>
      <c r="G604" s="254">
        <v>1400</v>
      </c>
      <c r="H604" s="254"/>
      <c r="I604" s="65">
        <v>1.1000000000000001</v>
      </c>
      <c r="J604" s="255">
        <v>3000</v>
      </c>
      <c r="K604" s="231"/>
      <c r="L604" s="232"/>
      <c r="M604" s="231"/>
      <c r="N604" s="65">
        <v>1.1000000000000001</v>
      </c>
      <c r="O604" s="151">
        <f t="shared" si="96"/>
        <v>1540.0000000000002</v>
      </c>
      <c r="P604" s="151">
        <v>1540.0000000000002</v>
      </c>
      <c r="Q604" s="155">
        <f t="shared" si="97"/>
        <v>1540.0000000000002</v>
      </c>
      <c r="R604" s="227">
        <f t="shared" ref="R604:R668" si="98">Q604</f>
        <v>1540.0000000000002</v>
      </c>
      <c r="S604" s="45" t="s">
        <v>3341</v>
      </c>
      <c r="T604" s="174"/>
    </row>
    <row r="605" spans="1:20" s="73" customFormat="1" x14ac:dyDescent="0.3">
      <c r="A605" s="412">
        <v>25</v>
      </c>
      <c r="B605" s="428" t="s">
        <v>1032</v>
      </c>
      <c r="C605" s="174" t="s">
        <v>2382</v>
      </c>
      <c r="D605" s="174" t="s">
        <v>1058</v>
      </c>
      <c r="E605" s="1"/>
      <c r="F605" s="254">
        <v>1600</v>
      </c>
      <c r="G605" s="254">
        <v>1600</v>
      </c>
      <c r="H605" s="254"/>
      <c r="I605" s="65">
        <v>1.1000000000000001</v>
      </c>
      <c r="J605" s="255">
        <v>3500</v>
      </c>
      <c r="K605" s="231"/>
      <c r="L605" s="232"/>
      <c r="M605" s="231"/>
      <c r="N605" s="65">
        <v>1.1000000000000001</v>
      </c>
      <c r="O605" s="151">
        <f t="shared" si="96"/>
        <v>1760.0000000000002</v>
      </c>
      <c r="P605" s="151">
        <v>1760.0000000000002</v>
      </c>
      <c r="Q605" s="155">
        <f t="shared" si="97"/>
        <v>1760.0000000000002</v>
      </c>
      <c r="R605" s="227">
        <f t="shared" si="98"/>
        <v>1760.0000000000002</v>
      </c>
      <c r="S605" s="45" t="s">
        <v>3341</v>
      </c>
      <c r="T605" s="174"/>
    </row>
    <row r="606" spans="1:20" s="73" customFormat="1" x14ac:dyDescent="0.3">
      <c r="A606" s="412"/>
      <c r="B606" s="428"/>
      <c r="C606" s="174" t="s">
        <v>1058</v>
      </c>
      <c r="D606" s="174" t="s">
        <v>126</v>
      </c>
      <c r="E606" s="1"/>
      <c r="F606" s="254">
        <v>1400</v>
      </c>
      <c r="G606" s="254">
        <v>1400</v>
      </c>
      <c r="H606" s="254"/>
      <c r="I606" s="65">
        <v>1.1000000000000001</v>
      </c>
      <c r="J606" s="255">
        <v>3000</v>
      </c>
      <c r="K606" s="231"/>
      <c r="L606" s="232"/>
      <c r="M606" s="231"/>
      <c r="N606" s="65">
        <v>1.1000000000000001</v>
      </c>
      <c r="O606" s="151">
        <f t="shared" si="96"/>
        <v>1540.0000000000002</v>
      </c>
      <c r="P606" s="151">
        <v>1540.0000000000002</v>
      </c>
      <c r="Q606" s="155">
        <f t="shared" si="97"/>
        <v>1540.0000000000002</v>
      </c>
      <c r="R606" s="227">
        <f t="shared" si="98"/>
        <v>1540.0000000000002</v>
      </c>
      <c r="S606" s="45" t="s">
        <v>3341</v>
      </c>
      <c r="T606" s="174"/>
    </row>
    <row r="607" spans="1:20" s="73" customFormat="1" x14ac:dyDescent="0.3">
      <c r="A607" s="412">
        <v>26</v>
      </c>
      <c r="B607" s="428" t="s">
        <v>221</v>
      </c>
      <c r="C607" s="174" t="s">
        <v>2382</v>
      </c>
      <c r="D607" s="174" t="s">
        <v>1058</v>
      </c>
      <c r="E607" s="1"/>
      <c r="F607" s="254">
        <v>1800</v>
      </c>
      <c r="G607" s="254">
        <v>1800</v>
      </c>
      <c r="H607" s="254"/>
      <c r="I607" s="65">
        <v>1.1000000000000001</v>
      </c>
      <c r="J607" s="255">
        <v>4000</v>
      </c>
      <c r="K607" s="231"/>
      <c r="L607" s="232"/>
      <c r="M607" s="231"/>
      <c r="N607" s="65">
        <v>1.1000000000000001</v>
      </c>
      <c r="O607" s="151">
        <f t="shared" si="96"/>
        <v>1980.0000000000002</v>
      </c>
      <c r="P607" s="151">
        <v>1980.0000000000002</v>
      </c>
      <c r="Q607" s="155">
        <f t="shared" si="97"/>
        <v>1980.0000000000002</v>
      </c>
      <c r="R607" s="227">
        <f t="shared" si="98"/>
        <v>1980.0000000000002</v>
      </c>
      <c r="S607" s="45" t="s">
        <v>3341</v>
      </c>
      <c r="T607" s="174"/>
    </row>
    <row r="608" spans="1:20" s="73" customFormat="1" x14ac:dyDescent="0.3">
      <c r="A608" s="412"/>
      <c r="B608" s="428"/>
      <c r="C608" s="174" t="s">
        <v>1058</v>
      </c>
      <c r="D608" s="174" t="s">
        <v>126</v>
      </c>
      <c r="E608" s="1"/>
      <c r="F608" s="254">
        <v>1500</v>
      </c>
      <c r="G608" s="254">
        <v>1500</v>
      </c>
      <c r="H608" s="254"/>
      <c r="I608" s="65">
        <v>1.1000000000000001</v>
      </c>
      <c r="J608" s="255">
        <v>3000</v>
      </c>
      <c r="K608" s="231"/>
      <c r="L608" s="232"/>
      <c r="M608" s="231"/>
      <c r="N608" s="65">
        <v>1.1000000000000001</v>
      </c>
      <c r="O608" s="151">
        <f t="shared" si="96"/>
        <v>1650.0000000000002</v>
      </c>
      <c r="P608" s="151">
        <v>1650.0000000000002</v>
      </c>
      <c r="Q608" s="155">
        <f t="shared" si="97"/>
        <v>1650.0000000000002</v>
      </c>
      <c r="R608" s="227">
        <f t="shared" si="98"/>
        <v>1650.0000000000002</v>
      </c>
      <c r="S608" s="45" t="s">
        <v>3341</v>
      </c>
      <c r="T608" s="174"/>
    </row>
    <row r="609" spans="1:20" s="73" customFormat="1" x14ac:dyDescent="0.3">
      <c r="A609" s="412"/>
      <c r="B609" s="428"/>
      <c r="C609" s="174" t="s">
        <v>126</v>
      </c>
      <c r="D609" s="174" t="s">
        <v>1029</v>
      </c>
      <c r="E609" s="1"/>
      <c r="F609" s="254">
        <v>1500</v>
      </c>
      <c r="G609" s="254">
        <v>1500</v>
      </c>
      <c r="H609" s="254"/>
      <c r="I609" s="65">
        <v>1.1000000000000001</v>
      </c>
      <c r="J609" s="255"/>
      <c r="K609" s="231"/>
      <c r="L609" s="232"/>
      <c r="M609" s="231"/>
      <c r="N609" s="65">
        <v>1.1000000000000001</v>
      </c>
      <c r="O609" s="151">
        <f t="shared" si="96"/>
        <v>1650.0000000000002</v>
      </c>
      <c r="P609" s="151">
        <v>1650.0000000000002</v>
      </c>
      <c r="Q609" s="155">
        <f t="shared" si="97"/>
        <v>1650.0000000000002</v>
      </c>
      <c r="R609" s="227">
        <f t="shared" si="98"/>
        <v>1650.0000000000002</v>
      </c>
      <c r="S609" s="45" t="s">
        <v>3341</v>
      </c>
      <c r="T609" s="174"/>
    </row>
    <row r="610" spans="1:20" s="73" customFormat="1" x14ac:dyDescent="0.3">
      <c r="A610" s="412">
        <v>27</v>
      </c>
      <c r="B610" s="428" t="s">
        <v>126</v>
      </c>
      <c r="C610" s="174" t="s">
        <v>177</v>
      </c>
      <c r="D610" s="174" t="s">
        <v>1032</v>
      </c>
      <c r="E610" s="1"/>
      <c r="F610" s="254">
        <v>1200</v>
      </c>
      <c r="G610" s="254">
        <v>1200</v>
      </c>
      <c r="H610" s="254"/>
      <c r="I610" s="65">
        <v>1.1000000000000001</v>
      </c>
      <c r="J610" s="255">
        <v>2500</v>
      </c>
      <c r="K610" s="231"/>
      <c r="L610" s="232"/>
      <c r="M610" s="231"/>
      <c r="N610" s="65">
        <v>1.1000000000000001</v>
      </c>
      <c r="O610" s="151">
        <f t="shared" si="96"/>
        <v>1320</v>
      </c>
      <c r="P610" s="151">
        <v>1320</v>
      </c>
      <c r="Q610" s="155">
        <f t="shared" si="97"/>
        <v>1320</v>
      </c>
      <c r="R610" s="227">
        <f t="shared" si="98"/>
        <v>1320</v>
      </c>
      <c r="S610" s="45" t="s">
        <v>3341</v>
      </c>
      <c r="T610" s="174"/>
    </row>
    <row r="611" spans="1:20" s="73" customFormat="1" x14ac:dyDescent="0.3">
      <c r="A611" s="412"/>
      <c r="B611" s="428"/>
      <c r="C611" s="174" t="s">
        <v>1032</v>
      </c>
      <c r="D611" s="174" t="s">
        <v>1033</v>
      </c>
      <c r="E611" s="1"/>
      <c r="F611" s="254"/>
      <c r="G611" s="254"/>
      <c r="H611" s="254"/>
      <c r="I611" s="65"/>
      <c r="J611" s="255">
        <v>2000</v>
      </c>
      <c r="K611" s="231"/>
      <c r="L611" s="232"/>
      <c r="M611" s="231"/>
      <c r="N611" s="65"/>
      <c r="O611" s="151"/>
      <c r="P611" s="151"/>
      <c r="Q611" s="155"/>
      <c r="R611" s="227"/>
      <c r="S611" s="45"/>
      <c r="T611" s="174"/>
    </row>
    <row r="612" spans="1:20" s="73" customFormat="1" x14ac:dyDescent="0.3">
      <c r="A612" s="412"/>
      <c r="B612" s="428"/>
      <c r="C612" s="174"/>
      <c r="D612" s="174" t="s">
        <v>37</v>
      </c>
      <c r="E612" s="1"/>
      <c r="F612" s="254">
        <v>1200</v>
      </c>
      <c r="G612" s="254">
        <v>1200</v>
      </c>
      <c r="H612" s="254"/>
      <c r="I612" s="65">
        <v>1.1000000000000001</v>
      </c>
      <c r="J612" s="255">
        <v>1300</v>
      </c>
      <c r="K612" s="231"/>
      <c r="L612" s="232"/>
      <c r="M612" s="231"/>
      <c r="N612" s="65">
        <v>1.1000000000000001</v>
      </c>
      <c r="O612" s="151">
        <f t="shared" ref="O612:O618" si="99">F612*N612</f>
        <v>1320</v>
      </c>
      <c r="P612" s="151">
        <v>1320</v>
      </c>
      <c r="Q612" s="155">
        <f t="shared" ref="Q612:Q618" si="100">P612</f>
        <v>1320</v>
      </c>
      <c r="R612" s="227">
        <f t="shared" si="98"/>
        <v>1320</v>
      </c>
      <c r="S612" s="45" t="s">
        <v>3341</v>
      </c>
      <c r="T612" s="174"/>
    </row>
    <row r="613" spans="1:20" s="73" customFormat="1" x14ac:dyDescent="0.3">
      <c r="A613" s="412"/>
      <c r="B613" s="428"/>
      <c r="C613" s="174"/>
      <c r="D613" s="174" t="s">
        <v>38</v>
      </c>
      <c r="E613" s="1"/>
      <c r="F613" s="254">
        <v>700</v>
      </c>
      <c r="G613" s="254">
        <v>700</v>
      </c>
      <c r="H613" s="254"/>
      <c r="I613" s="65">
        <v>1.1000000000000001</v>
      </c>
      <c r="J613" s="255">
        <v>800</v>
      </c>
      <c r="K613" s="231"/>
      <c r="L613" s="232"/>
      <c r="M613" s="231"/>
      <c r="N613" s="65">
        <v>1.1000000000000001</v>
      </c>
      <c r="O613" s="151">
        <f t="shared" si="99"/>
        <v>770.00000000000011</v>
      </c>
      <c r="P613" s="151">
        <v>770.00000000000011</v>
      </c>
      <c r="Q613" s="155">
        <f t="shared" si="100"/>
        <v>770.00000000000011</v>
      </c>
      <c r="R613" s="227">
        <f t="shared" si="98"/>
        <v>770.00000000000011</v>
      </c>
      <c r="S613" s="45" t="s">
        <v>3341</v>
      </c>
      <c r="T613" s="174"/>
    </row>
    <row r="614" spans="1:20" s="73" customFormat="1" ht="21.75" customHeight="1" x14ac:dyDescent="0.3">
      <c r="A614" s="412">
        <v>28</v>
      </c>
      <c r="B614" s="428" t="s">
        <v>2709</v>
      </c>
      <c r="C614" s="174" t="s">
        <v>2382</v>
      </c>
      <c r="D614" s="174" t="s">
        <v>1058</v>
      </c>
      <c r="E614" s="1">
        <v>830</v>
      </c>
      <c r="F614" s="254">
        <v>1400</v>
      </c>
      <c r="G614" s="254">
        <v>1400</v>
      </c>
      <c r="H614" s="254"/>
      <c r="I614" s="65">
        <v>1.1000000000000001</v>
      </c>
      <c r="J614" s="255">
        <v>3500</v>
      </c>
      <c r="K614" s="231"/>
      <c r="L614" s="232"/>
      <c r="M614" s="231"/>
      <c r="N614" s="65">
        <v>1.1000000000000001</v>
      </c>
      <c r="O614" s="151">
        <f t="shared" si="99"/>
        <v>1540.0000000000002</v>
      </c>
      <c r="P614" s="151">
        <v>1540.0000000000002</v>
      </c>
      <c r="Q614" s="155">
        <f t="shared" si="100"/>
        <v>1540.0000000000002</v>
      </c>
      <c r="R614" s="227">
        <f t="shared" si="98"/>
        <v>1540.0000000000002</v>
      </c>
      <c r="S614" s="45" t="s">
        <v>3341</v>
      </c>
      <c r="T614" s="174"/>
    </row>
    <row r="615" spans="1:20" s="73" customFormat="1" ht="24.75" customHeight="1" x14ac:dyDescent="0.3">
      <c r="A615" s="412"/>
      <c r="B615" s="428"/>
      <c r="C615" s="174" t="s">
        <v>1058</v>
      </c>
      <c r="D615" s="174" t="s">
        <v>1034</v>
      </c>
      <c r="E615" s="1">
        <v>670</v>
      </c>
      <c r="F615" s="254">
        <v>1200</v>
      </c>
      <c r="G615" s="254">
        <v>1200</v>
      </c>
      <c r="H615" s="254"/>
      <c r="I615" s="65">
        <v>1.1000000000000001</v>
      </c>
      <c r="J615" s="255">
        <v>3000</v>
      </c>
      <c r="K615" s="231"/>
      <c r="L615" s="232"/>
      <c r="M615" s="231"/>
      <c r="N615" s="65">
        <v>1.1000000000000001</v>
      </c>
      <c r="O615" s="151">
        <f t="shared" si="99"/>
        <v>1320</v>
      </c>
      <c r="P615" s="151">
        <v>1320</v>
      </c>
      <c r="Q615" s="155">
        <f t="shared" si="100"/>
        <v>1320</v>
      </c>
      <c r="R615" s="227">
        <f t="shared" si="98"/>
        <v>1320</v>
      </c>
      <c r="S615" s="45" t="s">
        <v>3341</v>
      </c>
      <c r="T615" s="174"/>
    </row>
    <row r="616" spans="1:20" s="73" customFormat="1" ht="39.75" customHeight="1" x14ac:dyDescent="0.3">
      <c r="A616" s="412"/>
      <c r="B616" s="428"/>
      <c r="C616" s="174" t="s">
        <v>26</v>
      </c>
      <c r="D616" s="174" t="s">
        <v>1035</v>
      </c>
      <c r="E616" s="1"/>
      <c r="F616" s="254">
        <v>3000</v>
      </c>
      <c r="G616" s="254">
        <v>3000</v>
      </c>
      <c r="H616" s="254"/>
      <c r="I616" s="65">
        <v>1.1000000000000001</v>
      </c>
      <c r="J616" s="255">
        <v>3300</v>
      </c>
      <c r="K616" s="231"/>
      <c r="L616" s="232"/>
      <c r="M616" s="231"/>
      <c r="N616" s="65">
        <v>1.1000000000000001</v>
      </c>
      <c r="O616" s="151">
        <f t="shared" si="99"/>
        <v>3300.0000000000005</v>
      </c>
      <c r="P616" s="151">
        <v>3300.0000000000005</v>
      </c>
      <c r="Q616" s="155">
        <f t="shared" si="100"/>
        <v>3300.0000000000005</v>
      </c>
      <c r="R616" s="227">
        <f t="shared" si="98"/>
        <v>3300.0000000000005</v>
      </c>
      <c r="S616" s="45" t="s">
        <v>3341</v>
      </c>
      <c r="T616" s="174"/>
    </row>
    <row r="617" spans="1:20" s="73" customFormat="1" ht="22.5" customHeight="1" x14ac:dyDescent="0.3">
      <c r="A617" s="171">
        <v>29</v>
      </c>
      <c r="B617" s="428" t="s">
        <v>2383</v>
      </c>
      <c r="C617" s="428"/>
      <c r="D617" s="428"/>
      <c r="E617" s="1">
        <v>620</v>
      </c>
      <c r="F617" s="254">
        <v>1000</v>
      </c>
      <c r="G617" s="254">
        <v>1000</v>
      </c>
      <c r="H617" s="254"/>
      <c r="I617" s="65">
        <v>1.2</v>
      </c>
      <c r="J617" s="255">
        <v>2000</v>
      </c>
      <c r="K617" s="231"/>
      <c r="L617" s="232"/>
      <c r="M617" s="231"/>
      <c r="N617" s="65">
        <v>1.2</v>
      </c>
      <c r="O617" s="151">
        <f t="shared" si="99"/>
        <v>1200</v>
      </c>
      <c r="P617" s="151">
        <v>1200</v>
      </c>
      <c r="Q617" s="155">
        <f t="shared" si="100"/>
        <v>1200</v>
      </c>
      <c r="R617" s="227">
        <f t="shared" si="98"/>
        <v>1200</v>
      </c>
      <c r="S617" s="45" t="s">
        <v>3341</v>
      </c>
      <c r="T617" s="174"/>
    </row>
    <row r="618" spans="1:20" s="73" customFormat="1" ht="20.25" customHeight="1" x14ac:dyDescent="0.3">
      <c r="A618" s="327">
        <v>30</v>
      </c>
      <c r="B618" s="424" t="s">
        <v>103</v>
      </c>
      <c r="C618" s="174" t="s">
        <v>26</v>
      </c>
      <c r="D618" s="174" t="s">
        <v>2384</v>
      </c>
      <c r="E618" s="1">
        <v>970</v>
      </c>
      <c r="F618" s="254">
        <v>1700</v>
      </c>
      <c r="G618" s="254">
        <v>1700</v>
      </c>
      <c r="H618" s="254"/>
      <c r="I618" s="65">
        <v>1.1000000000000001</v>
      </c>
      <c r="J618" s="255">
        <v>6000</v>
      </c>
      <c r="K618" s="231"/>
      <c r="L618" s="232"/>
      <c r="M618" s="231"/>
      <c r="N618" s="65">
        <v>1.1000000000000001</v>
      </c>
      <c r="O618" s="151">
        <f t="shared" si="99"/>
        <v>1870.0000000000002</v>
      </c>
      <c r="P618" s="151">
        <v>1870.0000000000002</v>
      </c>
      <c r="Q618" s="155">
        <f t="shared" si="100"/>
        <v>1870.0000000000002</v>
      </c>
      <c r="R618" s="227">
        <f t="shared" si="98"/>
        <v>1870.0000000000002</v>
      </c>
      <c r="S618" s="45" t="s">
        <v>3341</v>
      </c>
      <c r="T618" s="174"/>
    </row>
    <row r="619" spans="1:20" s="73" customFormat="1" ht="22.5" customHeight="1" x14ac:dyDescent="0.3">
      <c r="A619" s="423"/>
      <c r="B619" s="425"/>
      <c r="C619" s="174" t="s">
        <v>2384</v>
      </c>
      <c r="D619" s="174" t="s">
        <v>2385</v>
      </c>
      <c r="E619" s="1"/>
      <c r="F619" s="254"/>
      <c r="G619" s="254"/>
      <c r="H619" s="254"/>
      <c r="I619" s="65"/>
      <c r="J619" s="255"/>
      <c r="K619" s="231"/>
      <c r="L619" s="232"/>
      <c r="M619" s="231"/>
      <c r="N619" s="65"/>
      <c r="O619" s="151"/>
      <c r="P619" s="151"/>
      <c r="Q619" s="155"/>
      <c r="R619" s="227"/>
      <c r="S619" s="45"/>
      <c r="T619" s="174"/>
    </row>
    <row r="620" spans="1:20" s="73" customFormat="1" ht="18" customHeight="1" x14ac:dyDescent="0.3">
      <c r="A620" s="423"/>
      <c r="B620" s="425"/>
      <c r="C620" s="174"/>
      <c r="D620" s="174" t="s">
        <v>37</v>
      </c>
      <c r="E620" s="1">
        <v>640</v>
      </c>
      <c r="F620" s="254">
        <v>1400</v>
      </c>
      <c r="G620" s="254">
        <v>1400</v>
      </c>
      <c r="H620" s="254"/>
      <c r="I620" s="65">
        <v>1.1000000000000001</v>
      </c>
      <c r="J620" s="255">
        <v>5000</v>
      </c>
      <c r="K620" s="231"/>
      <c r="L620" s="232"/>
      <c r="M620" s="231"/>
      <c r="N620" s="65">
        <v>1.1000000000000001</v>
      </c>
      <c r="O620" s="151">
        <f>F620*N620</f>
        <v>1540.0000000000002</v>
      </c>
      <c r="P620" s="151">
        <v>1540.0000000000002</v>
      </c>
      <c r="Q620" s="155">
        <f>P620</f>
        <v>1540.0000000000002</v>
      </c>
      <c r="R620" s="227">
        <f t="shared" si="98"/>
        <v>1540.0000000000002</v>
      </c>
      <c r="S620" s="45" t="s">
        <v>3341</v>
      </c>
      <c r="T620" s="174"/>
    </row>
    <row r="621" spans="1:20" s="73" customFormat="1" ht="18" customHeight="1" x14ac:dyDescent="0.3">
      <c r="A621" s="423"/>
      <c r="B621" s="425"/>
      <c r="C621" s="174"/>
      <c r="D621" s="174" t="s">
        <v>38</v>
      </c>
      <c r="E621" s="1"/>
      <c r="F621" s="254">
        <v>900</v>
      </c>
      <c r="G621" s="254">
        <v>900</v>
      </c>
      <c r="H621" s="254"/>
      <c r="I621" s="65">
        <v>1.1000000000000001</v>
      </c>
      <c r="J621" s="255">
        <v>5000</v>
      </c>
      <c r="K621" s="231"/>
      <c r="L621" s="232"/>
      <c r="M621" s="231"/>
      <c r="N621" s="65">
        <v>1.1000000000000001</v>
      </c>
      <c r="O621" s="151">
        <f>F621*N621</f>
        <v>990.00000000000011</v>
      </c>
      <c r="P621" s="151">
        <v>990.00000000000011</v>
      </c>
      <c r="Q621" s="155">
        <f>P621</f>
        <v>990.00000000000011</v>
      </c>
      <c r="R621" s="227">
        <f t="shared" si="98"/>
        <v>990.00000000000011</v>
      </c>
      <c r="S621" s="45" t="s">
        <v>3341</v>
      </c>
      <c r="T621" s="174"/>
    </row>
    <row r="622" spans="1:20" s="73" customFormat="1" ht="21.75" customHeight="1" x14ac:dyDescent="0.3">
      <c r="A622" s="423"/>
      <c r="B622" s="425"/>
      <c r="C622" s="174" t="s">
        <v>2385</v>
      </c>
      <c r="D622" s="174" t="s">
        <v>2386</v>
      </c>
      <c r="E622" s="1"/>
      <c r="F622" s="254"/>
      <c r="G622" s="254"/>
      <c r="H622" s="254"/>
      <c r="I622" s="65"/>
      <c r="J622" s="255"/>
      <c r="K622" s="231"/>
      <c r="L622" s="232"/>
      <c r="M622" s="231"/>
      <c r="N622" s="65"/>
      <c r="O622" s="151"/>
      <c r="P622" s="151"/>
      <c r="Q622" s="155"/>
      <c r="R622" s="227"/>
      <c r="S622" s="45"/>
      <c r="T622" s="174"/>
    </row>
    <row r="623" spans="1:20" s="73" customFormat="1" ht="18" customHeight="1" x14ac:dyDescent="0.3">
      <c r="A623" s="423"/>
      <c r="B623" s="425"/>
      <c r="C623" s="174"/>
      <c r="D623" s="174" t="s">
        <v>37</v>
      </c>
      <c r="E623" s="1">
        <v>450</v>
      </c>
      <c r="F623" s="254">
        <v>1200</v>
      </c>
      <c r="G623" s="254">
        <v>1200</v>
      </c>
      <c r="H623" s="254"/>
      <c r="I623" s="65">
        <v>1.1000000000000001</v>
      </c>
      <c r="J623" s="255">
        <v>3000</v>
      </c>
      <c r="K623" s="231"/>
      <c r="L623" s="232"/>
      <c r="M623" s="231"/>
      <c r="N623" s="65">
        <v>1.1000000000000001</v>
      </c>
      <c r="O623" s="151">
        <f t="shared" ref="O623:O633" si="101">F623*N623</f>
        <v>1320</v>
      </c>
      <c r="P623" s="151">
        <v>1320</v>
      </c>
      <c r="Q623" s="155">
        <f t="shared" ref="Q623:Q633" si="102">P623</f>
        <v>1320</v>
      </c>
      <c r="R623" s="227">
        <f t="shared" si="98"/>
        <v>1320</v>
      </c>
      <c r="S623" s="45" t="s">
        <v>3341</v>
      </c>
      <c r="T623" s="174"/>
    </row>
    <row r="624" spans="1:20" s="73" customFormat="1" ht="18" customHeight="1" x14ac:dyDescent="0.3">
      <c r="A624" s="328"/>
      <c r="B624" s="426"/>
      <c r="C624" s="174"/>
      <c r="D624" s="174" t="s">
        <v>38</v>
      </c>
      <c r="E624" s="1"/>
      <c r="F624" s="254">
        <v>700</v>
      </c>
      <c r="G624" s="254">
        <v>700</v>
      </c>
      <c r="H624" s="254"/>
      <c r="I624" s="65">
        <v>1.1000000000000001</v>
      </c>
      <c r="J624" s="255">
        <v>3000</v>
      </c>
      <c r="K624" s="231"/>
      <c r="L624" s="232"/>
      <c r="M624" s="231"/>
      <c r="N624" s="65">
        <v>1.1000000000000001</v>
      </c>
      <c r="O624" s="151">
        <f t="shared" si="101"/>
        <v>770.00000000000011</v>
      </c>
      <c r="P624" s="151">
        <v>770.00000000000011</v>
      </c>
      <c r="Q624" s="155">
        <f t="shared" si="102"/>
        <v>770.00000000000011</v>
      </c>
      <c r="R624" s="227">
        <f t="shared" si="98"/>
        <v>770.00000000000011</v>
      </c>
      <c r="S624" s="45" t="s">
        <v>3341</v>
      </c>
      <c r="T624" s="174"/>
    </row>
    <row r="625" spans="1:20" s="73" customFormat="1" ht="21" customHeight="1" x14ac:dyDescent="0.3">
      <c r="A625" s="412">
        <v>31</v>
      </c>
      <c r="B625" s="428" t="s">
        <v>101</v>
      </c>
      <c r="C625" s="174" t="s">
        <v>2387</v>
      </c>
      <c r="D625" s="174" t="s">
        <v>1036</v>
      </c>
      <c r="E625" s="1">
        <v>600</v>
      </c>
      <c r="F625" s="254">
        <v>1500</v>
      </c>
      <c r="G625" s="254">
        <v>1500</v>
      </c>
      <c r="H625" s="254"/>
      <c r="I625" s="65">
        <v>1.1000000000000001</v>
      </c>
      <c r="J625" s="255">
        <v>5000</v>
      </c>
      <c r="K625" s="231"/>
      <c r="L625" s="232"/>
      <c r="M625" s="231"/>
      <c r="N625" s="65">
        <v>1.1000000000000001</v>
      </c>
      <c r="O625" s="151">
        <f t="shared" si="101"/>
        <v>1650.0000000000002</v>
      </c>
      <c r="P625" s="151">
        <v>1650.0000000000002</v>
      </c>
      <c r="Q625" s="155">
        <f t="shared" si="102"/>
        <v>1650.0000000000002</v>
      </c>
      <c r="R625" s="227">
        <f t="shared" si="98"/>
        <v>1650.0000000000002</v>
      </c>
      <c r="S625" s="45" t="s">
        <v>3341</v>
      </c>
      <c r="T625" s="174"/>
    </row>
    <row r="626" spans="1:20" s="73" customFormat="1" ht="21" customHeight="1" x14ac:dyDescent="0.3">
      <c r="A626" s="412"/>
      <c r="B626" s="428"/>
      <c r="C626" s="174" t="s">
        <v>1036</v>
      </c>
      <c r="D626" s="174" t="s">
        <v>1037</v>
      </c>
      <c r="E626" s="1"/>
      <c r="F626" s="254">
        <v>1200</v>
      </c>
      <c r="G626" s="254">
        <v>1200</v>
      </c>
      <c r="H626" s="254"/>
      <c r="I626" s="65">
        <v>1.1000000000000001</v>
      </c>
      <c r="J626" s="255">
        <v>4000</v>
      </c>
      <c r="K626" s="231"/>
      <c r="L626" s="232"/>
      <c r="M626" s="231"/>
      <c r="N626" s="65">
        <v>1.1000000000000001</v>
      </c>
      <c r="O626" s="151">
        <f t="shared" si="101"/>
        <v>1320</v>
      </c>
      <c r="P626" s="151">
        <v>1320</v>
      </c>
      <c r="Q626" s="155">
        <f t="shared" si="102"/>
        <v>1320</v>
      </c>
      <c r="R626" s="227">
        <f t="shared" si="98"/>
        <v>1320</v>
      </c>
      <c r="S626" s="45" t="s">
        <v>3341</v>
      </c>
      <c r="T626" s="174"/>
    </row>
    <row r="627" spans="1:20" s="73" customFormat="1" ht="23.25" customHeight="1" x14ac:dyDescent="0.3">
      <c r="A627" s="412">
        <v>32</v>
      </c>
      <c r="B627" s="428" t="s">
        <v>2388</v>
      </c>
      <c r="C627" s="428"/>
      <c r="D627" s="428"/>
      <c r="E627" s="1">
        <v>670</v>
      </c>
      <c r="F627" s="254">
        <v>1500</v>
      </c>
      <c r="G627" s="254">
        <v>1500</v>
      </c>
      <c r="H627" s="254"/>
      <c r="I627" s="65">
        <v>1.1000000000000001</v>
      </c>
      <c r="J627" s="255">
        <v>4000</v>
      </c>
      <c r="K627" s="231"/>
      <c r="L627" s="232"/>
      <c r="M627" s="231"/>
      <c r="N627" s="65">
        <v>1.1000000000000001</v>
      </c>
      <c r="O627" s="151">
        <f t="shared" si="101"/>
        <v>1650.0000000000002</v>
      </c>
      <c r="P627" s="151">
        <v>1650.0000000000002</v>
      </c>
      <c r="Q627" s="155">
        <f t="shared" si="102"/>
        <v>1650.0000000000002</v>
      </c>
      <c r="R627" s="227">
        <f t="shared" si="98"/>
        <v>1650.0000000000002</v>
      </c>
      <c r="S627" s="45" t="s">
        <v>3341</v>
      </c>
      <c r="T627" s="174"/>
    </row>
    <row r="628" spans="1:20" s="73" customFormat="1" ht="23.25" customHeight="1" x14ac:dyDescent="0.3">
      <c r="A628" s="412"/>
      <c r="B628" s="428" t="s">
        <v>2742</v>
      </c>
      <c r="C628" s="428"/>
      <c r="D628" s="428"/>
      <c r="E628" s="1">
        <v>380</v>
      </c>
      <c r="F628" s="254">
        <v>700</v>
      </c>
      <c r="G628" s="254">
        <v>700</v>
      </c>
      <c r="H628" s="254"/>
      <c r="I628" s="65">
        <v>1.1000000000000001</v>
      </c>
      <c r="J628" s="255">
        <v>3000</v>
      </c>
      <c r="K628" s="231"/>
      <c r="L628" s="232"/>
      <c r="M628" s="231"/>
      <c r="N628" s="65">
        <v>1.1000000000000001</v>
      </c>
      <c r="O628" s="151">
        <f t="shared" si="101"/>
        <v>770.00000000000011</v>
      </c>
      <c r="P628" s="151">
        <v>770.00000000000011</v>
      </c>
      <c r="Q628" s="155">
        <f t="shared" si="102"/>
        <v>770.00000000000011</v>
      </c>
      <c r="R628" s="227">
        <f t="shared" si="98"/>
        <v>770.00000000000011</v>
      </c>
      <c r="S628" s="45" t="s">
        <v>3341</v>
      </c>
      <c r="T628" s="174"/>
    </row>
    <row r="629" spans="1:20" s="73" customFormat="1" ht="39.75" customHeight="1" x14ac:dyDescent="0.3">
      <c r="A629" s="171">
        <v>33</v>
      </c>
      <c r="B629" s="174" t="s">
        <v>1038</v>
      </c>
      <c r="C629" s="174" t="s">
        <v>8</v>
      </c>
      <c r="D629" s="174" t="s">
        <v>685</v>
      </c>
      <c r="E629" s="1">
        <v>1500</v>
      </c>
      <c r="F629" s="254">
        <v>3400</v>
      </c>
      <c r="G629" s="254">
        <v>3400</v>
      </c>
      <c r="H629" s="254"/>
      <c r="I629" s="65">
        <v>1.1000000000000001</v>
      </c>
      <c r="J629" s="255">
        <v>8000</v>
      </c>
      <c r="K629" s="231"/>
      <c r="L629" s="232"/>
      <c r="M629" s="231"/>
      <c r="N629" s="65">
        <v>1.1000000000000001</v>
      </c>
      <c r="O629" s="151">
        <f t="shared" si="101"/>
        <v>3740.0000000000005</v>
      </c>
      <c r="P629" s="151">
        <v>3740.0000000000005</v>
      </c>
      <c r="Q629" s="155">
        <f t="shared" si="102"/>
        <v>3740.0000000000005</v>
      </c>
      <c r="R629" s="227">
        <f t="shared" si="98"/>
        <v>3740.0000000000005</v>
      </c>
      <c r="S629" s="45" t="s">
        <v>3341</v>
      </c>
      <c r="T629" s="174"/>
    </row>
    <row r="630" spans="1:20" s="73" customFormat="1" ht="41.25" customHeight="1" x14ac:dyDescent="0.3">
      <c r="A630" s="171">
        <v>34</v>
      </c>
      <c r="B630" s="174" t="s">
        <v>1039</v>
      </c>
      <c r="C630" s="174" t="s">
        <v>1040</v>
      </c>
      <c r="D630" s="174" t="s">
        <v>685</v>
      </c>
      <c r="E630" s="1">
        <v>1400</v>
      </c>
      <c r="F630" s="254">
        <v>2300</v>
      </c>
      <c r="G630" s="254">
        <v>2300</v>
      </c>
      <c r="H630" s="254"/>
      <c r="I630" s="65">
        <v>1.1000000000000001</v>
      </c>
      <c r="J630" s="255">
        <v>5500</v>
      </c>
      <c r="K630" s="231"/>
      <c r="L630" s="232"/>
      <c r="M630" s="231"/>
      <c r="N630" s="65">
        <v>1.1000000000000001</v>
      </c>
      <c r="O630" s="151">
        <f t="shared" si="101"/>
        <v>2530</v>
      </c>
      <c r="P630" s="151">
        <v>2530</v>
      </c>
      <c r="Q630" s="155">
        <f t="shared" si="102"/>
        <v>2530</v>
      </c>
      <c r="R630" s="227">
        <f t="shared" si="98"/>
        <v>2530</v>
      </c>
      <c r="S630" s="45" t="s">
        <v>3341</v>
      </c>
      <c r="T630" s="174"/>
    </row>
    <row r="631" spans="1:20" s="73" customFormat="1" x14ac:dyDescent="0.3">
      <c r="A631" s="171">
        <v>35</v>
      </c>
      <c r="B631" s="174" t="s">
        <v>163</v>
      </c>
      <c r="C631" s="174" t="s">
        <v>8</v>
      </c>
      <c r="D631" s="174" t="s">
        <v>2711</v>
      </c>
      <c r="E631" s="1">
        <v>520</v>
      </c>
      <c r="F631" s="254">
        <v>1700</v>
      </c>
      <c r="G631" s="254">
        <v>1700</v>
      </c>
      <c r="H631" s="254"/>
      <c r="I631" s="65">
        <v>1.1000000000000001</v>
      </c>
      <c r="J631" s="255">
        <v>4000</v>
      </c>
      <c r="K631" s="231"/>
      <c r="L631" s="232"/>
      <c r="M631" s="231"/>
      <c r="N631" s="65">
        <v>1.1000000000000001</v>
      </c>
      <c r="O631" s="151">
        <f t="shared" si="101"/>
        <v>1870.0000000000002</v>
      </c>
      <c r="P631" s="151">
        <v>1870.0000000000002</v>
      </c>
      <c r="Q631" s="155">
        <f t="shared" si="102"/>
        <v>1870.0000000000002</v>
      </c>
      <c r="R631" s="227">
        <f t="shared" si="98"/>
        <v>1870.0000000000002</v>
      </c>
      <c r="S631" s="45" t="s">
        <v>3341</v>
      </c>
      <c r="T631" s="174"/>
    </row>
    <row r="632" spans="1:20" s="73" customFormat="1" x14ac:dyDescent="0.3">
      <c r="A632" s="171">
        <v>36</v>
      </c>
      <c r="B632" s="174" t="s">
        <v>27</v>
      </c>
      <c r="C632" s="174" t="s">
        <v>8</v>
      </c>
      <c r="D632" s="174" t="s">
        <v>1041</v>
      </c>
      <c r="E632" s="1">
        <v>520</v>
      </c>
      <c r="F632" s="254">
        <v>1700</v>
      </c>
      <c r="G632" s="254">
        <v>1700</v>
      </c>
      <c r="H632" s="254"/>
      <c r="I632" s="65">
        <v>1.1000000000000001</v>
      </c>
      <c r="J632" s="255">
        <v>4000</v>
      </c>
      <c r="K632" s="231"/>
      <c r="L632" s="232"/>
      <c r="M632" s="231"/>
      <c r="N632" s="65">
        <v>1.1000000000000001</v>
      </c>
      <c r="O632" s="151">
        <f t="shared" si="101"/>
        <v>1870.0000000000002</v>
      </c>
      <c r="P632" s="151">
        <v>1870.0000000000002</v>
      </c>
      <c r="Q632" s="155">
        <f t="shared" si="102"/>
        <v>1870.0000000000002</v>
      </c>
      <c r="R632" s="227">
        <f t="shared" si="98"/>
        <v>1870.0000000000002</v>
      </c>
      <c r="S632" s="45" t="s">
        <v>3341</v>
      </c>
      <c r="T632" s="174"/>
    </row>
    <row r="633" spans="1:20" s="73" customFormat="1" ht="21.75" customHeight="1" x14ac:dyDescent="0.3">
      <c r="A633" s="412">
        <v>37</v>
      </c>
      <c r="B633" s="428" t="s">
        <v>1027</v>
      </c>
      <c r="C633" s="174" t="s">
        <v>24</v>
      </c>
      <c r="D633" s="174" t="s">
        <v>16</v>
      </c>
      <c r="E633" s="1">
        <v>1100</v>
      </c>
      <c r="F633" s="254">
        <v>2500</v>
      </c>
      <c r="G633" s="254">
        <v>2500</v>
      </c>
      <c r="H633" s="254"/>
      <c r="I633" s="65">
        <v>1.1000000000000001</v>
      </c>
      <c r="J633" s="255">
        <v>6500</v>
      </c>
      <c r="K633" s="231"/>
      <c r="L633" s="232"/>
      <c r="M633" s="231"/>
      <c r="N633" s="65">
        <v>1.1000000000000001</v>
      </c>
      <c r="O633" s="151">
        <f t="shared" si="101"/>
        <v>2750</v>
      </c>
      <c r="P633" s="151">
        <v>2750</v>
      </c>
      <c r="Q633" s="155">
        <f t="shared" si="102"/>
        <v>2750</v>
      </c>
      <c r="R633" s="227">
        <f t="shared" si="98"/>
        <v>2750</v>
      </c>
      <c r="S633" s="45" t="s">
        <v>3341</v>
      </c>
      <c r="T633" s="174"/>
    </row>
    <row r="634" spans="1:20" s="73" customFormat="1" ht="21.75" customHeight="1" x14ac:dyDescent="0.3">
      <c r="A634" s="412"/>
      <c r="B634" s="428"/>
      <c r="C634" s="174" t="s">
        <v>16</v>
      </c>
      <c r="D634" s="174" t="s">
        <v>1042</v>
      </c>
      <c r="E634" s="1"/>
      <c r="F634" s="254"/>
      <c r="G634" s="254"/>
      <c r="H634" s="254"/>
      <c r="I634" s="65"/>
      <c r="J634" s="255"/>
      <c r="K634" s="231"/>
      <c r="L634" s="232"/>
      <c r="M634" s="231"/>
      <c r="N634" s="65"/>
      <c r="O634" s="151"/>
      <c r="P634" s="151"/>
      <c r="Q634" s="155"/>
      <c r="R634" s="227"/>
      <c r="S634" s="45"/>
      <c r="T634" s="174"/>
    </row>
    <row r="635" spans="1:20" s="73" customFormat="1" x14ac:dyDescent="0.3">
      <c r="A635" s="412"/>
      <c r="B635" s="428"/>
      <c r="C635" s="76"/>
      <c r="D635" s="76" t="s">
        <v>37</v>
      </c>
      <c r="E635" s="1">
        <v>930</v>
      </c>
      <c r="F635" s="254">
        <v>2100</v>
      </c>
      <c r="G635" s="254">
        <v>2100</v>
      </c>
      <c r="H635" s="254"/>
      <c r="I635" s="65">
        <v>1.1000000000000001</v>
      </c>
      <c r="J635" s="255">
        <v>5000</v>
      </c>
      <c r="K635" s="231"/>
      <c r="L635" s="232"/>
      <c r="M635" s="231"/>
      <c r="N635" s="65">
        <v>1.1000000000000001</v>
      </c>
      <c r="O635" s="151">
        <f t="shared" ref="O635:O640" si="103">F635*N635</f>
        <v>2310</v>
      </c>
      <c r="P635" s="151">
        <v>2310</v>
      </c>
      <c r="Q635" s="155">
        <f t="shared" ref="Q635:Q640" si="104">P635</f>
        <v>2310</v>
      </c>
      <c r="R635" s="227">
        <f t="shared" si="98"/>
        <v>2310</v>
      </c>
      <c r="S635" s="45" t="s">
        <v>3341</v>
      </c>
      <c r="T635" s="174"/>
    </row>
    <row r="636" spans="1:20" s="73" customFormat="1" x14ac:dyDescent="0.3">
      <c r="A636" s="412"/>
      <c r="B636" s="428"/>
      <c r="C636" s="174"/>
      <c r="D636" s="174" t="s">
        <v>38</v>
      </c>
      <c r="E636" s="1">
        <v>730</v>
      </c>
      <c r="F636" s="254">
        <v>1600</v>
      </c>
      <c r="G636" s="254">
        <v>1600</v>
      </c>
      <c r="H636" s="254"/>
      <c r="I636" s="65">
        <v>1.1000000000000001</v>
      </c>
      <c r="J636" s="255">
        <v>4500</v>
      </c>
      <c r="K636" s="231"/>
      <c r="L636" s="232"/>
      <c r="M636" s="231"/>
      <c r="N636" s="65">
        <v>1.1000000000000001</v>
      </c>
      <c r="O636" s="151">
        <f t="shared" si="103"/>
        <v>1760.0000000000002</v>
      </c>
      <c r="P636" s="151">
        <v>1760.0000000000002</v>
      </c>
      <c r="Q636" s="155">
        <f t="shared" si="104"/>
        <v>1760.0000000000002</v>
      </c>
      <c r="R636" s="227">
        <f t="shared" si="98"/>
        <v>1760.0000000000002</v>
      </c>
      <c r="S636" s="45" t="s">
        <v>3341</v>
      </c>
      <c r="T636" s="174"/>
    </row>
    <row r="637" spans="1:20" s="73" customFormat="1" ht="39.75" customHeight="1" x14ac:dyDescent="0.3">
      <c r="A637" s="171">
        <v>38</v>
      </c>
      <c r="B637" s="174" t="s">
        <v>125</v>
      </c>
      <c r="C637" s="174" t="s">
        <v>24</v>
      </c>
      <c r="D637" s="174" t="s">
        <v>207</v>
      </c>
      <c r="E637" s="1">
        <v>1100</v>
      </c>
      <c r="F637" s="254">
        <v>1800</v>
      </c>
      <c r="G637" s="254">
        <v>1800</v>
      </c>
      <c r="H637" s="254"/>
      <c r="I637" s="65">
        <v>1.1000000000000001</v>
      </c>
      <c r="J637" s="255">
        <v>4000</v>
      </c>
      <c r="K637" s="231"/>
      <c r="L637" s="232"/>
      <c r="M637" s="231"/>
      <c r="N637" s="65">
        <v>1.1000000000000001</v>
      </c>
      <c r="O637" s="151">
        <f t="shared" si="103"/>
        <v>1980.0000000000002</v>
      </c>
      <c r="P637" s="151">
        <v>1980.0000000000002</v>
      </c>
      <c r="Q637" s="155">
        <f t="shared" si="104"/>
        <v>1980.0000000000002</v>
      </c>
      <c r="R637" s="227">
        <f t="shared" si="98"/>
        <v>1980.0000000000002</v>
      </c>
      <c r="S637" s="45" t="s">
        <v>3341</v>
      </c>
      <c r="T637" s="174"/>
    </row>
    <row r="638" spans="1:20" s="73" customFormat="1" ht="39.75" customHeight="1" x14ac:dyDescent="0.3">
      <c r="A638" s="171">
        <v>39</v>
      </c>
      <c r="B638" s="174" t="s">
        <v>92</v>
      </c>
      <c r="C638" s="174" t="s">
        <v>24</v>
      </c>
      <c r="D638" s="174" t="s">
        <v>207</v>
      </c>
      <c r="E638" s="1">
        <v>930</v>
      </c>
      <c r="F638" s="254">
        <v>2000</v>
      </c>
      <c r="G638" s="254">
        <v>2000</v>
      </c>
      <c r="H638" s="254"/>
      <c r="I638" s="65">
        <v>1.1000000000000001</v>
      </c>
      <c r="J638" s="255">
        <v>7000</v>
      </c>
      <c r="K638" s="231"/>
      <c r="L638" s="232"/>
      <c r="M638" s="231"/>
      <c r="N638" s="65">
        <v>1.1000000000000001</v>
      </c>
      <c r="O638" s="151">
        <f t="shared" si="103"/>
        <v>2200</v>
      </c>
      <c r="P638" s="151">
        <v>2200</v>
      </c>
      <c r="Q638" s="155">
        <f t="shared" si="104"/>
        <v>2200</v>
      </c>
      <c r="R638" s="227">
        <f t="shared" si="98"/>
        <v>2200</v>
      </c>
      <c r="S638" s="45" t="s">
        <v>3341</v>
      </c>
      <c r="T638" s="174"/>
    </row>
    <row r="639" spans="1:20" s="73" customFormat="1" ht="21.75" customHeight="1" x14ac:dyDescent="0.3">
      <c r="A639" s="171">
        <v>40</v>
      </c>
      <c r="B639" s="428" t="s">
        <v>2405</v>
      </c>
      <c r="C639" s="428"/>
      <c r="D639" s="428"/>
      <c r="E639" s="1">
        <v>770</v>
      </c>
      <c r="F639" s="254">
        <v>1000</v>
      </c>
      <c r="G639" s="254">
        <v>1000</v>
      </c>
      <c r="H639" s="254"/>
      <c r="I639" s="65">
        <v>1.1000000000000001</v>
      </c>
      <c r="J639" s="255">
        <v>3000</v>
      </c>
      <c r="K639" s="231"/>
      <c r="L639" s="232"/>
      <c r="M639" s="231"/>
      <c r="N639" s="65">
        <v>1.1000000000000001</v>
      </c>
      <c r="O639" s="151">
        <f t="shared" si="103"/>
        <v>1100</v>
      </c>
      <c r="P639" s="151">
        <v>1100</v>
      </c>
      <c r="Q639" s="155">
        <f t="shared" si="104"/>
        <v>1100</v>
      </c>
      <c r="R639" s="227">
        <f t="shared" si="98"/>
        <v>1100</v>
      </c>
      <c r="S639" s="45" t="s">
        <v>3341</v>
      </c>
      <c r="T639" s="174"/>
    </row>
    <row r="640" spans="1:20" s="73" customFormat="1" ht="24.75" customHeight="1" x14ac:dyDescent="0.3">
      <c r="A640" s="171">
        <v>41</v>
      </c>
      <c r="B640" s="428" t="s">
        <v>2406</v>
      </c>
      <c r="C640" s="428"/>
      <c r="D640" s="428"/>
      <c r="E640" s="1">
        <v>490</v>
      </c>
      <c r="F640" s="254">
        <v>900</v>
      </c>
      <c r="G640" s="254">
        <v>900</v>
      </c>
      <c r="H640" s="254"/>
      <c r="I640" s="65">
        <v>1.1000000000000001</v>
      </c>
      <c r="J640" s="255">
        <v>2500</v>
      </c>
      <c r="K640" s="231"/>
      <c r="L640" s="232"/>
      <c r="M640" s="231"/>
      <c r="N640" s="65">
        <v>1.1000000000000001</v>
      </c>
      <c r="O640" s="151">
        <f t="shared" si="103"/>
        <v>990.00000000000011</v>
      </c>
      <c r="P640" s="151">
        <v>990.00000000000011</v>
      </c>
      <c r="Q640" s="155">
        <f t="shared" si="104"/>
        <v>990.00000000000011</v>
      </c>
      <c r="R640" s="227">
        <f t="shared" si="98"/>
        <v>990.00000000000011</v>
      </c>
      <c r="S640" s="45" t="s">
        <v>3341</v>
      </c>
      <c r="T640" s="174"/>
    </row>
    <row r="641" spans="1:20" s="73" customFormat="1" ht="21" customHeight="1" x14ac:dyDescent="0.3">
      <c r="A641" s="412">
        <v>42</v>
      </c>
      <c r="B641" s="428" t="s">
        <v>60</v>
      </c>
      <c r="C641" s="178" t="s">
        <v>125</v>
      </c>
      <c r="D641" s="178" t="s">
        <v>207</v>
      </c>
      <c r="E641" s="1"/>
      <c r="F641" s="254"/>
      <c r="G641" s="254"/>
      <c r="H641" s="254"/>
      <c r="I641" s="65"/>
      <c r="J641" s="255"/>
      <c r="K641" s="231"/>
      <c r="L641" s="232"/>
      <c r="M641" s="231"/>
      <c r="N641" s="65"/>
      <c r="O641" s="151"/>
      <c r="P641" s="151"/>
      <c r="Q641" s="155"/>
      <c r="R641" s="227"/>
      <c r="S641" s="45"/>
      <c r="T641" s="174"/>
    </row>
    <row r="642" spans="1:20" s="73" customFormat="1" x14ac:dyDescent="0.3">
      <c r="A642" s="412"/>
      <c r="B642" s="428"/>
      <c r="C642" s="178"/>
      <c r="D642" s="174" t="s">
        <v>37</v>
      </c>
      <c r="E642" s="1">
        <v>870</v>
      </c>
      <c r="F642" s="254">
        <v>1700</v>
      </c>
      <c r="G642" s="254">
        <v>1700</v>
      </c>
      <c r="H642" s="254"/>
      <c r="I642" s="65">
        <v>1.1000000000000001</v>
      </c>
      <c r="J642" s="255">
        <v>4000</v>
      </c>
      <c r="K642" s="231"/>
      <c r="L642" s="232"/>
      <c r="M642" s="231"/>
      <c r="N642" s="65">
        <v>1.1000000000000001</v>
      </c>
      <c r="O642" s="151">
        <f t="shared" ref="O642:O647" si="105">F642*N642</f>
        <v>1870.0000000000002</v>
      </c>
      <c r="P642" s="151">
        <v>1870.0000000000002</v>
      </c>
      <c r="Q642" s="155">
        <f t="shared" ref="Q642:Q647" si="106">P642</f>
        <v>1870.0000000000002</v>
      </c>
      <c r="R642" s="227">
        <f t="shared" si="98"/>
        <v>1870.0000000000002</v>
      </c>
      <c r="S642" s="45" t="s">
        <v>3341</v>
      </c>
      <c r="T642" s="174"/>
    </row>
    <row r="643" spans="1:20" s="73" customFormat="1" x14ac:dyDescent="0.3">
      <c r="A643" s="412"/>
      <c r="B643" s="428"/>
      <c r="C643" s="178"/>
      <c r="D643" s="174" t="s">
        <v>38</v>
      </c>
      <c r="E643" s="1"/>
      <c r="F643" s="254">
        <v>1200</v>
      </c>
      <c r="G643" s="254">
        <v>1200</v>
      </c>
      <c r="H643" s="254"/>
      <c r="I643" s="65">
        <v>1.1000000000000001</v>
      </c>
      <c r="J643" s="255">
        <v>4000</v>
      </c>
      <c r="K643" s="231"/>
      <c r="L643" s="232"/>
      <c r="M643" s="231"/>
      <c r="N643" s="65">
        <v>1.1000000000000001</v>
      </c>
      <c r="O643" s="151">
        <f t="shared" si="105"/>
        <v>1320</v>
      </c>
      <c r="P643" s="151">
        <v>1320</v>
      </c>
      <c r="Q643" s="155">
        <f t="shared" si="106"/>
        <v>1320</v>
      </c>
      <c r="R643" s="227">
        <f t="shared" si="98"/>
        <v>1320</v>
      </c>
      <c r="S643" s="45" t="s">
        <v>3341</v>
      </c>
      <c r="T643" s="174"/>
    </row>
    <row r="644" spans="1:20" s="73" customFormat="1" ht="21" customHeight="1" x14ac:dyDescent="0.3">
      <c r="A644" s="171">
        <v>43</v>
      </c>
      <c r="B644" s="174" t="s">
        <v>127</v>
      </c>
      <c r="C644" s="178" t="s">
        <v>125</v>
      </c>
      <c r="D644" s="178" t="s">
        <v>92</v>
      </c>
      <c r="E644" s="1">
        <v>910</v>
      </c>
      <c r="F644" s="254">
        <v>1700</v>
      </c>
      <c r="G644" s="254">
        <v>1700</v>
      </c>
      <c r="H644" s="254"/>
      <c r="I644" s="65">
        <v>1.1000000000000001</v>
      </c>
      <c r="J644" s="255">
        <v>4000</v>
      </c>
      <c r="K644" s="231"/>
      <c r="L644" s="232"/>
      <c r="M644" s="231"/>
      <c r="N644" s="65">
        <v>1.1000000000000001</v>
      </c>
      <c r="O644" s="151">
        <f t="shared" si="105"/>
        <v>1870.0000000000002</v>
      </c>
      <c r="P644" s="151">
        <v>1870.0000000000002</v>
      </c>
      <c r="Q644" s="155">
        <f t="shared" si="106"/>
        <v>1870.0000000000002</v>
      </c>
      <c r="R644" s="227">
        <f t="shared" si="98"/>
        <v>1870.0000000000002</v>
      </c>
      <c r="S644" s="45" t="s">
        <v>3341</v>
      </c>
      <c r="T644" s="174"/>
    </row>
    <row r="645" spans="1:20" s="73" customFormat="1" ht="21" customHeight="1" x14ac:dyDescent="0.3">
      <c r="A645" s="412">
        <v>44</v>
      </c>
      <c r="B645" s="428" t="s">
        <v>18</v>
      </c>
      <c r="C645" s="174" t="s">
        <v>1043</v>
      </c>
      <c r="D645" s="174" t="s">
        <v>1044</v>
      </c>
      <c r="E645" s="1">
        <v>1000</v>
      </c>
      <c r="F645" s="254">
        <v>2100</v>
      </c>
      <c r="G645" s="254">
        <v>2100</v>
      </c>
      <c r="H645" s="254"/>
      <c r="I645" s="65">
        <v>1.1000000000000001</v>
      </c>
      <c r="J645" s="255">
        <v>4000</v>
      </c>
      <c r="K645" s="231"/>
      <c r="L645" s="232"/>
      <c r="M645" s="231"/>
      <c r="N645" s="65">
        <v>1.1000000000000001</v>
      </c>
      <c r="O645" s="151">
        <f t="shared" si="105"/>
        <v>2310</v>
      </c>
      <c r="P645" s="151">
        <v>2310</v>
      </c>
      <c r="Q645" s="155">
        <f t="shared" si="106"/>
        <v>2310</v>
      </c>
      <c r="R645" s="227">
        <f t="shared" si="98"/>
        <v>2310</v>
      </c>
      <c r="S645" s="45" t="s">
        <v>3341</v>
      </c>
      <c r="T645" s="174"/>
    </row>
    <row r="646" spans="1:20" s="73" customFormat="1" x14ac:dyDescent="0.3">
      <c r="A646" s="412"/>
      <c r="B646" s="428"/>
      <c r="C646" s="174" t="s">
        <v>1044</v>
      </c>
      <c r="D646" s="174" t="s">
        <v>1045</v>
      </c>
      <c r="E646" s="1">
        <v>800</v>
      </c>
      <c r="F646" s="254">
        <v>1600</v>
      </c>
      <c r="G646" s="254">
        <v>1600</v>
      </c>
      <c r="H646" s="254"/>
      <c r="I646" s="65">
        <v>1.1000000000000001</v>
      </c>
      <c r="J646" s="255">
        <v>2500</v>
      </c>
      <c r="K646" s="231"/>
      <c r="L646" s="232"/>
      <c r="M646" s="231"/>
      <c r="N646" s="65">
        <v>1.1000000000000001</v>
      </c>
      <c r="O646" s="151">
        <f t="shared" si="105"/>
        <v>1760.0000000000002</v>
      </c>
      <c r="P646" s="151">
        <v>1760.0000000000002</v>
      </c>
      <c r="Q646" s="155">
        <f t="shared" si="106"/>
        <v>1760.0000000000002</v>
      </c>
      <c r="R646" s="227">
        <f t="shared" si="98"/>
        <v>1760.0000000000002</v>
      </c>
      <c r="S646" s="45" t="s">
        <v>3341</v>
      </c>
      <c r="T646" s="174"/>
    </row>
    <row r="647" spans="1:20" s="73" customFormat="1" x14ac:dyDescent="0.3">
      <c r="A647" s="412"/>
      <c r="B647" s="428"/>
      <c r="C647" s="174" t="s">
        <v>1045</v>
      </c>
      <c r="D647" s="174" t="s">
        <v>2389</v>
      </c>
      <c r="E647" s="1">
        <v>620</v>
      </c>
      <c r="F647" s="254">
        <v>1200</v>
      </c>
      <c r="G647" s="254">
        <v>1200</v>
      </c>
      <c r="H647" s="254"/>
      <c r="I647" s="65">
        <v>1.1000000000000001</v>
      </c>
      <c r="J647" s="255">
        <v>2000</v>
      </c>
      <c r="K647" s="231"/>
      <c r="L647" s="232"/>
      <c r="M647" s="231"/>
      <c r="N647" s="65">
        <v>1.1000000000000001</v>
      </c>
      <c r="O647" s="151">
        <f t="shared" si="105"/>
        <v>1320</v>
      </c>
      <c r="P647" s="151">
        <v>1320</v>
      </c>
      <c r="Q647" s="155">
        <f t="shared" si="106"/>
        <v>1320</v>
      </c>
      <c r="R647" s="227">
        <f t="shared" si="98"/>
        <v>1320</v>
      </c>
      <c r="S647" s="45" t="s">
        <v>3341</v>
      </c>
      <c r="T647" s="174"/>
    </row>
    <row r="648" spans="1:20" s="73" customFormat="1" ht="22.5" customHeight="1" x14ac:dyDescent="0.3">
      <c r="A648" s="412">
        <v>45</v>
      </c>
      <c r="B648" s="428" t="s">
        <v>2407</v>
      </c>
      <c r="C648" s="174" t="s">
        <v>1046</v>
      </c>
      <c r="D648" s="174" t="s">
        <v>2390</v>
      </c>
      <c r="E648" s="1"/>
      <c r="F648" s="254"/>
      <c r="G648" s="254"/>
      <c r="H648" s="254"/>
      <c r="I648" s="65"/>
      <c r="J648" s="255"/>
      <c r="K648" s="231"/>
      <c r="L648" s="232"/>
      <c r="M648" s="231"/>
      <c r="N648" s="65"/>
      <c r="O648" s="151"/>
      <c r="P648" s="151"/>
      <c r="Q648" s="155"/>
      <c r="R648" s="227"/>
      <c r="S648" s="45"/>
      <c r="T648" s="174"/>
    </row>
    <row r="649" spans="1:20" s="73" customFormat="1" x14ac:dyDescent="0.3">
      <c r="A649" s="412"/>
      <c r="B649" s="428"/>
      <c r="C649" s="174"/>
      <c r="D649" s="174" t="s">
        <v>37</v>
      </c>
      <c r="E649" s="1">
        <v>610</v>
      </c>
      <c r="F649" s="254">
        <v>1300</v>
      </c>
      <c r="G649" s="254">
        <v>1300</v>
      </c>
      <c r="H649" s="254"/>
      <c r="I649" s="65">
        <v>1.1000000000000001</v>
      </c>
      <c r="J649" s="255">
        <v>3000</v>
      </c>
      <c r="K649" s="231"/>
      <c r="L649" s="232"/>
      <c r="M649" s="231"/>
      <c r="N649" s="65">
        <v>1.1000000000000001</v>
      </c>
      <c r="O649" s="151">
        <f t="shared" ref="O649:O654" si="107">F649*N649</f>
        <v>1430.0000000000002</v>
      </c>
      <c r="P649" s="151">
        <v>1430.0000000000002</v>
      </c>
      <c r="Q649" s="155">
        <f t="shared" ref="Q649:Q654" si="108">P649</f>
        <v>1430.0000000000002</v>
      </c>
      <c r="R649" s="227">
        <f t="shared" si="98"/>
        <v>1430.0000000000002</v>
      </c>
      <c r="S649" s="45" t="s">
        <v>3341</v>
      </c>
      <c r="T649" s="174"/>
    </row>
    <row r="650" spans="1:20" s="73" customFormat="1" x14ac:dyDescent="0.3">
      <c r="A650" s="412"/>
      <c r="B650" s="428"/>
      <c r="C650" s="174"/>
      <c r="D650" s="174" t="s">
        <v>38</v>
      </c>
      <c r="E650" s="1"/>
      <c r="F650" s="254">
        <v>800</v>
      </c>
      <c r="G650" s="254">
        <v>800</v>
      </c>
      <c r="H650" s="254"/>
      <c r="I650" s="65">
        <v>1.1000000000000001</v>
      </c>
      <c r="J650" s="255">
        <v>3000</v>
      </c>
      <c r="K650" s="231"/>
      <c r="L650" s="232"/>
      <c r="M650" s="231"/>
      <c r="N650" s="65">
        <v>1.1000000000000001</v>
      </c>
      <c r="O650" s="151">
        <f t="shared" si="107"/>
        <v>880.00000000000011</v>
      </c>
      <c r="P650" s="151">
        <v>880.00000000000011</v>
      </c>
      <c r="Q650" s="155">
        <f t="shared" si="108"/>
        <v>880.00000000000011</v>
      </c>
      <c r="R650" s="227">
        <f t="shared" si="98"/>
        <v>880.00000000000011</v>
      </c>
      <c r="S650" s="45" t="s">
        <v>3341</v>
      </c>
      <c r="T650" s="174"/>
    </row>
    <row r="651" spans="1:20" s="156" customFormat="1" ht="37.5" x14ac:dyDescent="0.3">
      <c r="A651" s="192">
        <v>46</v>
      </c>
      <c r="B651" s="78" t="s">
        <v>2408</v>
      </c>
      <c r="C651" s="78" t="s">
        <v>2743</v>
      </c>
      <c r="D651" s="78" t="s">
        <v>3438</v>
      </c>
      <c r="E651" s="66">
        <v>560</v>
      </c>
      <c r="F651" s="259">
        <v>1900</v>
      </c>
      <c r="G651" s="259">
        <v>1900</v>
      </c>
      <c r="H651" s="259"/>
      <c r="I651" s="239">
        <v>1.1000000000000001</v>
      </c>
      <c r="J651" s="259">
        <v>5000</v>
      </c>
      <c r="K651" s="232"/>
      <c r="L651" s="232"/>
      <c r="M651" s="232"/>
      <c r="N651" s="239">
        <v>1.1000000000000001</v>
      </c>
      <c r="O651" s="151">
        <f t="shared" si="107"/>
        <v>2090</v>
      </c>
      <c r="P651" s="151">
        <v>2090</v>
      </c>
      <c r="Q651" s="155">
        <f t="shared" si="108"/>
        <v>2090</v>
      </c>
      <c r="R651" s="227">
        <f t="shared" si="98"/>
        <v>2090</v>
      </c>
      <c r="S651" s="151" t="s">
        <v>3424</v>
      </c>
      <c r="T651" s="78"/>
    </row>
    <row r="652" spans="1:20" s="73" customFormat="1" ht="24" customHeight="1" x14ac:dyDescent="0.3">
      <c r="A652" s="171">
        <v>47</v>
      </c>
      <c r="B652" s="428" t="s">
        <v>2391</v>
      </c>
      <c r="C652" s="428"/>
      <c r="D652" s="428"/>
      <c r="E652" s="1">
        <v>410</v>
      </c>
      <c r="F652" s="254">
        <v>800</v>
      </c>
      <c r="G652" s="254">
        <v>800</v>
      </c>
      <c r="H652" s="254"/>
      <c r="I652" s="65">
        <v>1.1000000000000001</v>
      </c>
      <c r="J652" s="255">
        <v>2000</v>
      </c>
      <c r="K652" s="231"/>
      <c r="L652" s="232"/>
      <c r="M652" s="231"/>
      <c r="N652" s="65">
        <v>1.1000000000000001</v>
      </c>
      <c r="O652" s="151">
        <f t="shared" si="107"/>
        <v>880.00000000000011</v>
      </c>
      <c r="P652" s="151">
        <v>880.00000000000011</v>
      </c>
      <c r="Q652" s="155">
        <f t="shared" si="108"/>
        <v>880.00000000000011</v>
      </c>
      <c r="R652" s="227">
        <f t="shared" si="98"/>
        <v>880.00000000000011</v>
      </c>
      <c r="S652" s="45" t="s">
        <v>3341</v>
      </c>
      <c r="T652" s="174"/>
    </row>
    <row r="653" spans="1:20" s="73" customFormat="1" ht="26.25" customHeight="1" x14ac:dyDescent="0.3">
      <c r="A653" s="412">
        <v>48</v>
      </c>
      <c r="B653" s="428" t="s">
        <v>110</v>
      </c>
      <c r="C653" s="174" t="s">
        <v>18</v>
      </c>
      <c r="D653" s="174" t="s">
        <v>130</v>
      </c>
      <c r="E653" s="1">
        <v>840</v>
      </c>
      <c r="F653" s="254">
        <v>2100</v>
      </c>
      <c r="G653" s="254">
        <v>2100</v>
      </c>
      <c r="H653" s="254"/>
      <c r="I653" s="65">
        <v>1.1000000000000001</v>
      </c>
      <c r="J653" s="255">
        <v>5000</v>
      </c>
      <c r="K653" s="231"/>
      <c r="L653" s="232"/>
      <c r="M653" s="231"/>
      <c r="N653" s="65">
        <v>1.1000000000000001</v>
      </c>
      <c r="O653" s="151">
        <f t="shared" si="107"/>
        <v>2310</v>
      </c>
      <c r="P653" s="151">
        <v>2310</v>
      </c>
      <c r="Q653" s="155">
        <f t="shared" si="108"/>
        <v>2310</v>
      </c>
      <c r="R653" s="227">
        <f t="shared" si="98"/>
        <v>2310</v>
      </c>
      <c r="S653" s="45" t="s">
        <v>3341</v>
      </c>
      <c r="T653" s="174"/>
    </row>
    <row r="654" spans="1:20" s="73" customFormat="1" ht="22.5" customHeight="1" x14ac:dyDescent="0.3">
      <c r="A654" s="412"/>
      <c r="B654" s="428"/>
      <c r="C654" s="174" t="s">
        <v>130</v>
      </c>
      <c r="D654" s="174" t="s">
        <v>1027</v>
      </c>
      <c r="E654" s="1">
        <v>490</v>
      </c>
      <c r="F654" s="254">
        <v>1800</v>
      </c>
      <c r="G654" s="254">
        <v>1800</v>
      </c>
      <c r="H654" s="254"/>
      <c r="I654" s="65">
        <v>1.1000000000000001</v>
      </c>
      <c r="J654" s="255">
        <v>3000</v>
      </c>
      <c r="K654" s="231"/>
      <c r="L654" s="232"/>
      <c r="M654" s="231"/>
      <c r="N654" s="65">
        <v>1.1000000000000001</v>
      </c>
      <c r="O654" s="151">
        <f t="shared" si="107"/>
        <v>1980.0000000000002</v>
      </c>
      <c r="P654" s="151">
        <v>1980.0000000000002</v>
      </c>
      <c r="Q654" s="155">
        <f t="shared" si="108"/>
        <v>1980.0000000000002</v>
      </c>
      <c r="R654" s="227">
        <f t="shared" si="98"/>
        <v>1980.0000000000002</v>
      </c>
      <c r="S654" s="45" t="s">
        <v>3341</v>
      </c>
      <c r="T654" s="174"/>
    </row>
    <row r="655" spans="1:20" s="73" customFormat="1" ht="22.5" customHeight="1" x14ac:dyDescent="0.3">
      <c r="A655" s="412">
        <v>49</v>
      </c>
      <c r="B655" s="428" t="s">
        <v>1047</v>
      </c>
      <c r="C655" s="428" t="s">
        <v>494</v>
      </c>
      <c r="D655" s="428"/>
      <c r="E655" s="1"/>
      <c r="F655" s="254"/>
      <c r="G655" s="254"/>
      <c r="H655" s="254"/>
      <c r="I655" s="65"/>
      <c r="J655" s="255"/>
      <c r="K655" s="231"/>
      <c r="L655" s="232"/>
      <c r="M655" s="231"/>
      <c r="N655" s="65"/>
      <c r="O655" s="151"/>
      <c r="P655" s="151"/>
      <c r="Q655" s="155"/>
      <c r="R655" s="227"/>
      <c r="S655" s="45"/>
      <c r="T655" s="174"/>
    </row>
    <row r="656" spans="1:20" s="73" customFormat="1" x14ac:dyDescent="0.3">
      <c r="A656" s="412"/>
      <c r="B656" s="428"/>
      <c r="C656" s="174"/>
      <c r="D656" s="174" t="s">
        <v>37</v>
      </c>
      <c r="E656" s="1">
        <v>560</v>
      </c>
      <c r="F656" s="254">
        <v>1200</v>
      </c>
      <c r="G656" s="254">
        <v>1200</v>
      </c>
      <c r="H656" s="254"/>
      <c r="I656" s="65">
        <v>1.1000000000000001</v>
      </c>
      <c r="J656" s="255">
        <v>3500</v>
      </c>
      <c r="K656" s="231"/>
      <c r="L656" s="232"/>
      <c r="M656" s="231"/>
      <c r="N656" s="65">
        <v>1.1000000000000001</v>
      </c>
      <c r="O656" s="151">
        <f>F656*N656</f>
        <v>1320</v>
      </c>
      <c r="P656" s="151">
        <v>1320</v>
      </c>
      <c r="Q656" s="155">
        <f>P656</f>
        <v>1320</v>
      </c>
      <c r="R656" s="227">
        <f t="shared" si="98"/>
        <v>1320</v>
      </c>
      <c r="S656" s="45" t="s">
        <v>3341</v>
      </c>
      <c r="T656" s="174"/>
    </row>
    <row r="657" spans="1:20" s="73" customFormat="1" x14ac:dyDescent="0.3">
      <c r="A657" s="412"/>
      <c r="B657" s="428"/>
      <c r="C657" s="174"/>
      <c r="D657" s="174" t="s">
        <v>38</v>
      </c>
      <c r="E657" s="1"/>
      <c r="F657" s="254">
        <v>700</v>
      </c>
      <c r="G657" s="254">
        <v>700</v>
      </c>
      <c r="H657" s="254"/>
      <c r="I657" s="65">
        <v>1.1000000000000001</v>
      </c>
      <c r="J657" s="255">
        <v>3500</v>
      </c>
      <c r="K657" s="231"/>
      <c r="L657" s="232"/>
      <c r="M657" s="231"/>
      <c r="N657" s="65">
        <v>1.1000000000000001</v>
      </c>
      <c r="O657" s="151">
        <f>F657*N657</f>
        <v>770.00000000000011</v>
      </c>
      <c r="P657" s="151">
        <v>770.00000000000011</v>
      </c>
      <c r="Q657" s="155">
        <f>P657</f>
        <v>770.00000000000011</v>
      </c>
      <c r="R657" s="227">
        <f t="shared" si="98"/>
        <v>770.00000000000011</v>
      </c>
      <c r="S657" s="45" t="s">
        <v>3341</v>
      </c>
      <c r="T657" s="174"/>
    </row>
    <row r="658" spans="1:20" s="73" customFormat="1" x14ac:dyDescent="0.3">
      <c r="A658" s="412">
        <v>50</v>
      </c>
      <c r="B658" s="428" t="s">
        <v>168</v>
      </c>
      <c r="C658" s="428" t="s">
        <v>494</v>
      </c>
      <c r="D658" s="428"/>
      <c r="E658" s="1"/>
      <c r="F658" s="254"/>
      <c r="G658" s="254"/>
      <c r="H658" s="254"/>
      <c r="I658" s="65"/>
      <c r="J658" s="255"/>
      <c r="K658" s="231"/>
      <c r="L658" s="232"/>
      <c r="M658" s="231"/>
      <c r="N658" s="65"/>
      <c r="O658" s="151"/>
      <c r="P658" s="151"/>
      <c r="Q658" s="155"/>
      <c r="R658" s="227"/>
      <c r="S658" s="45"/>
      <c r="T658" s="174"/>
    </row>
    <row r="659" spans="1:20" s="73" customFormat="1" x14ac:dyDescent="0.3">
      <c r="A659" s="412"/>
      <c r="B659" s="428"/>
      <c r="C659" s="174"/>
      <c r="D659" s="174" t="s">
        <v>37</v>
      </c>
      <c r="E659" s="1">
        <v>410</v>
      </c>
      <c r="F659" s="254">
        <v>1200</v>
      </c>
      <c r="G659" s="254">
        <v>1200</v>
      </c>
      <c r="H659" s="254"/>
      <c r="I659" s="65">
        <v>1.1000000000000001</v>
      </c>
      <c r="J659" s="255">
        <v>3000</v>
      </c>
      <c r="K659" s="231"/>
      <c r="L659" s="232"/>
      <c r="M659" s="231"/>
      <c r="N659" s="65">
        <v>1.1000000000000001</v>
      </c>
      <c r="O659" s="151">
        <f>F659*N659</f>
        <v>1320</v>
      </c>
      <c r="P659" s="151">
        <v>1320</v>
      </c>
      <c r="Q659" s="155">
        <f>P659</f>
        <v>1320</v>
      </c>
      <c r="R659" s="227">
        <f t="shared" si="98"/>
        <v>1320</v>
      </c>
      <c r="S659" s="45" t="s">
        <v>3341</v>
      </c>
      <c r="T659" s="174"/>
    </row>
    <row r="660" spans="1:20" s="73" customFormat="1" x14ac:dyDescent="0.3">
      <c r="A660" s="412"/>
      <c r="B660" s="428"/>
      <c r="C660" s="174"/>
      <c r="D660" s="174" t="s">
        <v>38</v>
      </c>
      <c r="E660" s="1"/>
      <c r="F660" s="254">
        <v>700</v>
      </c>
      <c r="G660" s="254">
        <v>700</v>
      </c>
      <c r="H660" s="254"/>
      <c r="I660" s="65">
        <v>1.1000000000000001</v>
      </c>
      <c r="J660" s="255">
        <v>3000</v>
      </c>
      <c r="K660" s="231"/>
      <c r="L660" s="232"/>
      <c r="M660" s="231"/>
      <c r="N660" s="65">
        <v>1.1000000000000001</v>
      </c>
      <c r="O660" s="151">
        <f>F660*N660</f>
        <v>770.00000000000011</v>
      </c>
      <c r="P660" s="151">
        <v>770.00000000000011</v>
      </c>
      <c r="Q660" s="155">
        <f>P660</f>
        <v>770.00000000000011</v>
      </c>
      <c r="R660" s="227">
        <f t="shared" si="98"/>
        <v>770.00000000000011</v>
      </c>
      <c r="S660" s="45" t="s">
        <v>3341</v>
      </c>
      <c r="T660" s="174"/>
    </row>
    <row r="661" spans="1:20" s="73" customFormat="1" x14ac:dyDescent="0.3">
      <c r="A661" s="412">
        <v>51</v>
      </c>
      <c r="B661" s="428" t="s">
        <v>130</v>
      </c>
      <c r="C661" s="428" t="s">
        <v>494</v>
      </c>
      <c r="D661" s="428"/>
      <c r="E661" s="1"/>
      <c r="F661" s="254"/>
      <c r="G661" s="254"/>
      <c r="H661" s="254"/>
      <c r="I661" s="65"/>
      <c r="J661" s="255"/>
      <c r="K661" s="231"/>
      <c r="L661" s="232"/>
      <c r="M661" s="231"/>
      <c r="N661" s="65"/>
      <c r="O661" s="151"/>
      <c r="P661" s="151"/>
      <c r="Q661" s="155"/>
      <c r="R661" s="227"/>
      <c r="S661" s="45"/>
      <c r="T661" s="174"/>
    </row>
    <row r="662" spans="1:20" s="73" customFormat="1" x14ac:dyDescent="0.3">
      <c r="A662" s="412"/>
      <c r="B662" s="428"/>
      <c r="C662" s="174"/>
      <c r="D662" s="174" t="s">
        <v>37</v>
      </c>
      <c r="E662" s="1">
        <v>410</v>
      </c>
      <c r="F662" s="254">
        <v>1200</v>
      </c>
      <c r="G662" s="254">
        <v>1200</v>
      </c>
      <c r="H662" s="254"/>
      <c r="I662" s="65">
        <v>1.1000000000000001</v>
      </c>
      <c r="J662" s="255">
        <v>3500</v>
      </c>
      <c r="K662" s="231"/>
      <c r="L662" s="232"/>
      <c r="M662" s="231"/>
      <c r="N662" s="65">
        <v>1.1000000000000001</v>
      </c>
      <c r="O662" s="151">
        <f>F662*N662</f>
        <v>1320</v>
      </c>
      <c r="P662" s="151">
        <v>1320</v>
      </c>
      <c r="Q662" s="155">
        <f>P662</f>
        <v>1320</v>
      </c>
      <c r="R662" s="227">
        <f t="shared" si="98"/>
        <v>1320</v>
      </c>
      <c r="S662" s="45" t="s">
        <v>3341</v>
      </c>
      <c r="T662" s="174"/>
    </row>
    <row r="663" spans="1:20" s="73" customFormat="1" x14ac:dyDescent="0.3">
      <c r="A663" s="412"/>
      <c r="B663" s="428"/>
      <c r="C663" s="174"/>
      <c r="D663" s="174" t="s">
        <v>38</v>
      </c>
      <c r="E663" s="1"/>
      <c r="F663" s="254">
        <v>700</v>
      </c>
      <c r="G663" s="254">
        <v>700</v>
      </c>
      <c r="H663" s="254"/>
      <c r="I663" s="65">
        <v>1.1000000000000001</v>
      </c>
      <c r="J663" s="255">
        <v>3500</v>
      </c>
      <c r="K663" s="231"/>
      <c r="L663" s="232"/>
      <c r="M663" s="231"/>
      <c r="N663" s="65">
        <v>1.1000000000000001</v>
      </c>
      <c r="O663" s="151">
        <f>F663*N663</f>
        <v>770.00000000000011</v>
      </c>
      <c r="P663" s="151">
        <v>770.00000000000011</v>
      </c>
      <c r="Q663" s="155">
        <f>P663</f>
        <v>770.00000000000011</v>
      </c>
      <c r="R663" s="227">
        <f t="shared" si="98"/>
        <v>770.00000000000011</v>
      </c>
      <c r="S663" s="45" t="s">
        <v>3341</v>
      </c>
      <c r="T663" s="174"/>
    </row>
    <row r="664" spans="1:20" s="73" customFormat="1" ht="53.25" customHeight="1" x14ac:dyDescent="0.3">
      <c r="A664" s="171">
        <v>52</v>
      </c>
      <c r="B664" s="174" t="s">
        <v>2987</v>
      </c>
      <c r="C664" s="174" t="s">
        <v>24</v>
      </c>
      <c r="D664" s="174" t="s">
        <v>16</v>
      </c>
      <c r="E664" s="1"/>
      <c r="F664" s="254">
        <v>1800</v>
      </c>
      <c r="G664" s="254"/>
      <c r="H664" s="254"/>
      <c r="I664" s="65">
        <v>1.1000000000000001</v>
      </c>
      <c r="J664" s="255"/>
      <c r="K664" s="231"/>
      <c r="L664" s="232"/>
      <c r="M664" s="231"/>
      <c r="N664" s="65">
        <v>1.1000000000000001</v>
      </c>
      <c r="O664" s="151">
        <f>F664*N664</f>
        <v>1980.0000000000002</v>
      </c>
      <c r="P664" s="151">
        <v>1980.0000000000002</v>
      </c>
      <c r="Q664" s="155">
        <f>P664</f>
        <v>1980.0000000000002</v>
      </c>
      <c r="R664" s="227">
        <f t="shared" si="98"/>
        <v>1980.0000000000002</v>
      </c>
      <c r="S664" s="45" t="s">
        <v>3447</v>
      </c>
      <c r="T664" s="174" t="s">
        <v>3340</v>
      </c>
    </row>
    <row r="665" spans="1:20" s="73" customFormat="1" ht="34.5" customHeight="1" x14ac:dyDescent="0.3">
      <c r="A665" s="171">
        <v>53</v>
      </c>
      <c r="B665" s="75" t="s">
        <v>131</v>
      </c>
      <c r="C665" s="174" t="s">
        <v>1048</v>
      </c>
      <c r="D665" s="174" t="s">
        <v>1049</v>
      </c>
      <c r="E665" s="1">
        <v>900</v>
      </c>
      <c r="F665" s="254">
        <v>1500</v>
      </c>
      <c r="G665" s="254">
        <v>1500</v>
      </c>
      <c r="H665" s="254"/>
      <c r="I665" s="65">
        <v>1.1000000000000001</v>
      </c>
      <c r="J665" s="255">
        <v>4000</v>
      </c>
      <c r="K665" s="231"/>
      <c r="L665" s="232"/>
      <c r="M665" s="231"/>
      <c r="N665" s="65">
        <v>1.1000000000000001</v>
      </c>
      <c r="O665" s="151">
        <f>F665*N665</f>
        <v>1650.0000000000002</v>
      </c>
      <c r="P665" s="151">
        <v>1650.0000000000002</v>
      </c>
      <c r="Q665" s="155">
        <f>P665</f>
        <v>1650.0000000000002</v>
      </c>
      <c r="R665" s="227">
        <f t="shared" si="98"/>
        <v>1650.0000000000002</v>
      </c>
      <c r="S665" s="45" t="s">
        <v>3341</v>
      </c>
      <c r="T665" s="174"/>
    </row>
    <row r="666" spans="1:20" s="73" customFormat="1" ht="36" customHeight="1" x14ac:dyDescent="0.3">
      <c r="A666" s="412">
        <v>54</v>
      </c>
      <c r="B666" s="428" t="s">
        <v>1050</v>
      </c>
      <c r="C666" s="174" t="s">
        <v>16</v>
      </c>
      <c r="D666" s="174" t="s">
        <v>1051</v>
      </c>
      <c r="E666" s="1"/>
      <c r="F666" s="254"/>
      <c r="G666" s="254"/>
      <c r="H666" s="254"/>
      <c r="I666" s="65"/>
      <c r="J666" s="255"/>
      <c r="K666" s="231"/>
      <c r="L666" s="232"/>
      <c r="M666" s="231"/>
      <c r="N666" s="65"/>
      <c r="O666" s="151"/>
      <c r="P666" s="151"/>
      <c r="Q666" s="155"/>
      <c r="R666" s="227"/>
      <c r="S666" s="45"/>
      <c r="T666" s="174"/>
    </row>
    <row r="667" spans="1:20" s="73" customFormat="1" x14ac:dyDescent="0.3">
      <c r="A667" s="412"/>
      <c r="B667" s="428"/>
      <c r="C667" s="174"/>
      <c r="D667" s="174" t="s">
        <v>37</v>
      </c>
      <c r="E667" s="1">
        <v>540</v>
      </c>
      <c r="F667" s="254">
        <v>1400</v>
      </c>
      <c r="G667" s="254">
        <v>1400</v>
      </c>
      <c r="H667" s="254"/>
      <c r="I667" s="65">
        <v>1.1000000000000001</v>
      </c>
      <c r="J667" s="255">
        <v>1700</v>
      </c>
      <c r="K667" s="231"/>
      <c r="L667" s="232"/>
      <c r="M667" s="231"/>
      <c r="N667" s="65">
        <v>1.1000000000000001</v>
      </c>
      <c r="O667" s="151">
        <f>F667*N667</f>
        <v>1540.0000000000002</v>
      </c>
      <c r="P667" s="151">
        <v>1540.0000000000002</v>
      </c>
      <c r="Q667" s="155">
        <f>P667</f>
        <v>1540.0000000000002</v>
      </c>
      <c r="R667" s="227">
        <f t="shared" si="98"/>
        <v>1540.0000000000002</v>
      </c>
      <c r="S667" s="45" t="s">
        <v>3341</v>
      </c>
      <c r="T667" s="174"/>
    </row>
    <row r="668" spans="1:20" s="73" customFormat="1" x14ac:dyDescent="0.3">
      <c r="A668" s="412"/>
      <c r="B668" s="428"/>
      <c r="C668" s="174"/>
      <c r="D668" s="174" t="s">
        <v>38</v>
      </c>
      <c r="E668" s="1"/>
      <c r="F668" s="254">
        <v>900</v>
      </c>
      <c r="G668" s="254">
        <v>900</v>
      </c>
      <c r="H668" s="254"/>
      <c r="I668" s="65">
        <v>1.1000000000000001</v>
      </c>
      <c r="J668" s="255">
        <v>1000</v>
      </c>
      <c r="K668" s="231"/>
      <c r="L668" s="232"/>
      <c r="M668" s="231"/>
      <c r="N668" s="65">
        <v>1.1000000000000001</v>
      </c>
      <c r="O668" s="151">
        <f>F668*N668</f>
        <v>990.00000000000011</v>
      </c>
      <c r="P668" s="151">
        <v>990.00000000000011</v>
      </c>
      <c r="Q668" s="155">
        <f>P668</f>
        <v>990.00000000000011</v>
      </c>
      <c r="R668" s="227">
        <f t="shared" si="98"/>
        <v>990.00000000000011</v>
      </c>
      <c r="S668" s="45" t="s">
        <v>3341</v>
      </c>
      <c r="T668" s="174"/>
    </row>
    <row r="669" spans="1:20" s="73" customFormat="1" ht="21" customHeight="1" x14ac:dyDescent="0.3">
      <c r="A669" s="412">
        <v>55</v>
      </c>
      <c r="B669" s="428" t="s">
        <v>269</v>
      </c>
      <c r="C669" s="174" t="s">
        <v>110</v>
      </c>
      <c r="D669" s="174" t="s">
        <v>2823</v>
      </c>
      <c r="E669" s="1"/>
      <c r="F669" s="254"/>
      <c r="G669" s="253">
        <v>1000</v>
      </c>
      <c r="H669" s="227"/>
      <c r="I669" s="65"/>
      <c r="J669" s="255"/>
      <c r="K669" s="231"/>
      <c r="L669" s="232"/>
      <c r="M669" s="231"/>
      <c r="N669" s="65"/>
      <c r="O669" s="151"/>
      <c r="P669" s="151"/>
      <c r="Q669" s="155"/>
      <c r="R669" s="227"/>
      <c r="S669" s="45"/>
      <c r="T669" s="412" t="s">
        <v>2825</v>
      </c>
    </row>
    <row r="670" spans="1:20" s="73" customFormat="1" ht="37.5" x14ac:dyDescent="0.3">
      <c r="A670" s="412"/>
      <c r="B670" s="428"/>
      <c r="C670" s="174"/>
      <c r="D670" s="174" t="s">
        <v>37</v>
      </c>
      <c r="E670" s="1"/>
      <c r="F670" s="254">
        <v>1200</v>
      </c>
      <c r="G670" s="253"/>
      <c r="H670" s="254">
        <v>1600</v>
      </c>
      <c r="I670" s="65">
        <v>1.1000000000000001</v>
      </c>
      <c r="J670" s="254">
        <v>1300</v>
      </c>
      <c r="K670" s="231">
        <v>2080</v>
      </c>
      <c r="L670" s="232">
        <v>2600</v>
      </c>
      <c r="M670" s="231">
        <v>3120</v>
      </c>
      <c r="N670" s="65">
        <v>1.1000000000000001</v>
      </c>
      <c r="O670" s="151">
        <f>F670*N670</f>
        <v>1320</v>
      </c>
      <c r="P670" s="151">
        <v>2600</v>
      </c>
      <c r="Q670" s="155">
        <f>P670*0.6</f>
        <v>1560</v>
      </c>
      <c r="R670" s="227">
        <f t="shared" ref="R670:R692" si="109">Q670</f>
        <v>1560</v>
      </c>
      <c r="S670" s="45" t="s">
        <v>3354</v>
      </c>
      <c r="T670" s="412"/>
    </row>
    <row r="671" spans="1:20" s="73" customFormat="1" ht="37.5" x14ac:dyDescent="0.3">
      <c r="A671" s="412"/>
      <c r="B671" s="428"/>
      <c r="C671" s="174"/>
      <c r="D671" s="174" t="s">
        <v>38</v>
      </c>
      <c r="E671" s="1"/>
      <c r="F671" s="254">
        <v>700</v>
      </c>
      <c r="G671" s="253"/>
      <c r="H671" s="254">
        <v>1200</v>
      </c>
      <c r="I671" s="65">
        <v>1.1000000000000001</v>
      </c>
      <c r="J671" s="254">
        <v>800</v>
      </c>
      <c r="K671" s="231">
        <v>1760</v>
      </c>
      <c r="L671" s="232">
        <v>2200</v>
      </c>
      <c r="M671" s="231">
        <v>2640</v>
      </c>
      <c r="N671" s="65">
        <v>1.1000000000000001</v>
      </c>
      <c r="O671" s="151">
        <f>F671*N671</f>
        <v>770.00000000000011</v>
      </c>
      <c r="P671" s="151">
        <v>2200</v>
      </c>
      <c r="Q671" s="155">
        <f>P671*0.6</f>
        <v>1320</v>
      </c>
      <c r="R671" s="227">
        <f t="shared" si="109"/>
        <v>1320</v>
      </c>
      <c r="S671" s="45" t="s">
        <v>3354</v>
      </c>
      <c r="T671" s="412"/>
    </row>
    <row r="672" spans="1:20" s="73" customFormat="1" ht="56.25" x14ac:dyDescent="0.3">
      <c r="A672" s="171">
        <v>56</v>
      </c>
      <c r="B672" s="174" t="s">
        <v>1052</v>
      </c>
      <c r="C672" s="174" t="s">
        <v>269</v>
      </c>
      <c r="D672" s="174" t="s">
        <v>2824</v>
      </c>
      <c r="E672" s="1"/>
      <c r="F672" s="254">
        <v>1100</v>
      </c>
      <c r="G672" s="253">
        <v>1000</v>
      </c>
      <c r="H672" s="254">
        <v>1600</v>
      </c>
      <c r="I672" s="65">
        <v>1.1000000000000001</v>
      </c>
      <c r="J672" s="255">
        <v>2000</v>
      </c>
      <c r="K672" s="231">
        <v>2080</v>
      </c>
      <c r="L672" s="232">
        <v>2600</v>
      </c>
      <c r="M672" s="231">
        <v>3120</v>
      </c>
      <c r="N672" s="65">
        <v>1.1000000000000001</v>
      </c>
      <c r="O672" s="151">
        <f>F672*N672</f>
        <v>1210</v>
      </c>
      <c r="P672" s="151">
        <v>2600</v>
      </c>
      <c r="Q672" s="155">
        <f>P672*0.6</f>
        <v>1560</v>
      </c>
      <c r="R672" s="227">
        <f t="shared" si="109"/>
        <v>1560</v>
      </c>
      <c r="S672" s="45" t="s">
        <v>3354</v>
      </c>
      <c r="T672" s="174" t="s">
        <v>2826</v>
      </c>
    </row>
    <row r="673" spans="1:20" s="73" customFormat="1" x14ac:dyDescent="0.3">
      <c r="A673" s="171">
        <v>57</v>
      </c>
      <c r="B673" s="174" t="s">
        <v>1053</v>
      </c>
      <c r="C673" s="174" t="s">
        <v>1047</v>
      </c>
      <c r="D673" s="174" t="s">
        <v>2823</v>
      </c>
      <c r="E673" s="1"/>
      <c r="F673" s="254">
        <v>1100</v>
      </c>
      <c r="G673" s="253">
        <v>1000</v>
      </c>
      <c r="H673" s="254"/>
      <c r="I673" s="65">
        <v>1.1000000000000001</v>
      </c>
      <c r="J673" s="255">
        <v>2000</v>
      </c>
      <c r="K673" s="231"/>
      <c r="L673" s="232"/>
      <c r="M673" s="231"/>
      <c r="N673" s="65">
        <v>1.1000000000000001</v>
      </c>
      <c r="O673" s="151">
        <f>F673*N673</f>
        <v>1210</v>
      </c>
      <c r="P673" s="151">
        <v>1210</v>
      </c>
      <c r="Q673" s="155">
        <f>P673</f>
        <v>1210</v>
      </c>
      <c r="R673" s="227">
        <f t="shared" si="109"/>
        <v>1210</v>
      </c>
      <c r="S673" s="45" t="s">
        <v>3341</v>
      </c>
      <c r="T673" s="174"/>
    </row>
    <row r="674" spans="1:20" s="73" customFormat="1" ht="21" customHeight="1" x14ac:dyDescent="0.3">
      <c r="A674" s="171">
        <v>58</v>
      </c>
      <c r="B674" s="174" t="s">
        <v>1054</v>
      </c>
      <c r="C674" s="174" t="s">
        <v>25</v>
      </c>
      <c r="D674" s="174" t="s">
        <v>1042</v>
      </c>
      <c r="E674" s="1"/>
      <c r="F674" s="254">
        <v>1100</v>
      </c>
      <c r="G674" s="254">
        <v>1100</v>
      </c>
      <c r="H674" s="254"/>
      <c r="I674" s="65">
        <v>1.1000000000000001</v>
      </c>
      <c r="J674" s="255">
        <v>2000</v>
      </c>
      <c r="K674" s="231"/>
      <c r="L674" s="232"/>
      <c r="M674" s="231"/>
      <c r="N674" s="65">
        <v>1.1000000000000001</v>
      </c>
      <c r="O674" s="151">
        <f>F674*N674</f>
        <v>1210</v>
      </c>
      <c r="P674" s="151">
        <v>1210</v>
      </c>
      <c r="Q674" s="155">
        <f>P674</f>
        <v>1210</v>
      </c>
      <c r="R674" s="227">
        <f t="shared" si="109"/>
        <v>1210</v>
      </c>
      <c r="S674" s="45" t="s">
        <v>3341</v>
      </c>
      <c r="T674" s="174"/>
    </row>
    <row r="675" spans="1:20" s="73" customFormat="1" x14ac:dyDescent="0.3">
      <c r="A675" s="412">
        <v>59</v>
      </c>
      <c r="B675" s="428" t="s">
        <v>25</v>
      </c>
      <c r="C675" s="174" t="s">
        <v>2409</v>
      </c>
      <c r="D675" s="174" t="s">
        <v>1055</v>
      </c>
      <c r="E675" s="1"/>
      <c r="F675" s="254"/>
      <c r="G675" s="254"/>
      <c r="H675" s="254"/>
      <c r="I675" s="65"/>
      <c r="J675" s="255">
        <v>2500</v>
      </c>
      <c r="K675" s="231"/>
      <c r="L675" s="232"/>
      <c r="M675" s="231"/>
      <c r="N675" s="65"/>
      <c r="O675" s="151"/>
      <c r="P675" s="151"/>
      <c r="Q675" s="155"/>
      <c r="R675" s="227"/>
      <c r="S675" s="45"/>
      <c r="T675" s="174"/>
    </row>
    <row r="676" spans="1:20" s="73" customFormat="1" x14ac:dyDescent="0.3">
      <c r="A676" s="412"/>
      <c r="B676" s="428"/>
      <c r="C676" s="174"/>
      <c r="D676" s="174" t="s">
        <v>37</v>
      </c>
      <c r="E676" s="1"/>
      <c r="F676" s="254">
        <v>1300</v>
      </c>
      <c r="G676" s="254">
        <v>1300</v>
      </c>
      <c r="H676" s="254"/>
      <c r="I676" s="65">
        <v>1.1200000000000001</v>
      </c>
      <c r="J676" s="254">
        <v>1400</v>
      </c>
      <c r="K676" s="231"/>
      <c r="L676" s="232"/>
      <c r="M676" s="231"/>
      <c r="N676" s="65">
        <v>1.1200000000000001</v>
      </c>
      <c r="O676" s="151">
        <f t="shared" ref="O676:O682" si="110">F676*N676</f>
        <v>1456.0000000000002</v>
      </c>
      <c r="P676" s="151">
        <v>1456.0000000000002</v>
      </c>
      <c r="Q676" s="155">
        <f t="shared" ref="Q676:Q682" si="111">P676</f>
        <v>1456.0000000000002</v>
      </c>
      <c r="R676" s="227">
        <f t="shared" si="109"/>
        <v>1456.0000000000002</v>
      </c>
      <c r="S676" s="45" t="s">
        <v>3341</v>
      </c>
      <c r="T676" s="174"/>
    </row>
    <row r="677" spans="1:20" s="73" customFormat="1" x14ac:dyDescent="0.3">
      <c r="A677" s="412"/>
      <c r="B677" s="428"/>
      <c r="C677" s="174"/>
      <c r="D677" s="174" t="s">
        <v>38</v>
      </c>
      <c r="E677" s="1"/>
      <c r="F677" s="254">
        <v>800</v>
      </c>
      <c r="G677" s="254">
        <v>800</v>
      </c>
      <c r="H677" s="254"/>
      <c r="I677" s="65">
        <v>1.1000000000000001</v>
      </c>
      <c r="J677" s="254">
        <v>900</v>
      </c>
      <c r="K677" s="231"/>
      <c r="L677" s="232"/>
      <c r="M677" s="231"/>
      <c r="N677" s="65">
        <v>1.1000000000000001</v>
      </c>
      <c r="O677" s="151">
        <f t="shared" si="110"/>
        <v>880.00000000000011</v>
      </c>
      <c r="P677" s="151">
        <v>880.00000000000011</v>
      </c>
      <c r="Q677" s="155">
        <f t="shared" si="111"/>
        <v>880.00000000000011</v>
      </c>
      <c r="R677" s="227">
        <f t="shared" si="109"/>
        <v>880.00000000000011</v>
      </c>
      <c r="S677" s="45" t="s">
        <v>3341</v>
      </c>
      <c r="T677" s="174"/>
    </row>
    <row r="678" spans="1:20" s="73" customFormat="1" x14ac:dyDescent="0.3">
      <c r="A678" s="171">
        <v>60</v>
      </c>
      <c r="B678" s="174" t="s">
        <v>1056</v>
      </c>
      <c r="C678" s="174" t="s">
        <v>1057</v>
      </c>
      <c r="D678" s="174" t="s">
        <v>1055</v>
      </c>
      <c r="E678" s="1"/>
      <c r="F678" s="254">
        <v>1300</v>
      </c>
      <c r="G678" s="254">
        <v>1300</v>
      </c>
      <c r="H678" s="254"/>
      <c r="I678" s="65">
        <v>1.1000000000000001</v>
      </c>
      <c r="J678" s="255">
        <v>3000</v>
      </c>
      <c r="K678" s="231"/>
      <c r="L678" s="232"/>
      <c r="M678" s="231"/>
      <c r="N678" s="65">
        <v>1.1000000000000001</v>
      </c>
      <c r="O678" s="151">
        <f t="shared" si="110"/>
        <v>1430.0000000000002</v>
      </c>
      <c r="P678" s="151">
        <v>1430.0000000000002</v>
      </c>
      <c r="Q678" s="155">
        <f t="shared" si="111"/>
        <v>1430.0000000000002</v>
      </c>
      <c r="R678" s="227">
        <f t="shared" si="109"/>
        <v>1430.0000000000002</v>
      </c>
      <c r="S678" s="45" t="s">
        <v>3341</v>
      </c>
      <c r="T678" s="174"/>
    </row>
    <row r="679" spans="1:20" s="73" customFormat="1" ht="21.75" customHeight="1" x14ac:dyDescent="0.3">
      <c r="A679" s="171">
        <v>61</v>
      </c>
      <c r="B679" s="428" t="s">
        <v>2410</v>
      </c>
      <c r="C679" s="428"/>
      <c r="D679" s="428"/>
      <c r="E679" s="1">
        <v>650</v>
      </c>
      <c r="F679" s="254">
        <v>1800</v>
      </c>
      <c r="G679" s="254">
        <v>1800</v>
      </c>
      <c r="H679" s="254"/>
      <c r="I679" s="65">
        <v>1.1000000000000001</v>
      </c>
      <c r="J679" s="255">
        <v>5000</v>
      </c>
      <c r="K679" s="231"/>
      <c r="L679" s="232"/>
      <c r="M679" s="231"/>
      <c r="N679" s="65">
        <v>1.1000000000000001</v>
      </c>
      <c r="O679" s="151">
        <f t="shared" si="110"/>
        <v>1980.0000000000002</v>
      </c>
      <c r="P679" s="151">
        <v>1980.0000000000002</v>
      </c>
      <c r="Q679" s="155">
        <f t="shared" si="111"/>
        <v>1980.0000000000002</v>
      </c>
      <c r="R679" s="227">
        <f t="shared" si="109"/>
        <v>1980.0000000000002</v>
      </c>
      <c r="S679" s="45" t="s">
        <v>3341</v>
      </c>
      <c r="T679" s="174"/>
    </row>
    <row r="680" spans="1:20" s="73" customFormat="1" ht="24.75" customHeight="1" x14ac:dyDescent="0.3">
      <c r="A680" s="171">
        <v>62</v>
      </c>
      <c r="B680" s="428" t="s">
        <v>2411</v>
      </c>
      <c r="C680" s="428"/>
      <c r="D680" s="428"/>
      <c r="E680" s="1">
        <v>470</v>
      </c>
      <c r="F680" s="254">
        <v>1000</v>
      </c>
      <c r="G680" s="254">
        <v>1000</v>
      </c>
      <c r="H680" s="254"/>
      <c r="I680" s="65">
        <v>1.1000000000000001</v>
      </c>
      <c r="J680" s="255">
        <v>3000</v>
      </c>
      <c r="K680" s="231"/>
      <c r="L680" s="232"/>
      <c r="M680" s="231"/>
      <c r="N680" s="65">
        <v>1.1000000000000001</v>
      </c>
      <c r="O680" s="151">
        <f t="shared" si="110"/>
        <v>1100</v>
      </c>
      <c r="P680" s="151">
        <v>1100</v>
      </c>
      <c r="Q680" s="155">
        <f t="shared" si="111"/>
        <v>1100</v>
      </c>
      <c r="R680" s="227">
        <f t="shared" si="109"/>
        <v>1100</v>
      </c>
      <c r="S680" s="45" t="s">
        <v>3341</v>
      </c>
      <c r="T680" s="174"/>
    </row>
    <row r="681" spans="1:20" s="73" customFormat="1" ht="23.25" customHeight="1" x14ac:dyDescent="0.3">
      <c r="A681" s="412">
        <v>63</v>
      </c>
      <c r="B681" s="428" t="s">
        <v>183</v>
      </c>
      <c r="C681" s="428" t="s">
        <v>2412</v>
      </c>
      <c r="D681" s="428"/>
      <c r="E681" s="1">
        <v>590</v>
      </c>
      <c r="F681" s="254">
        <v>3100</v>
      </c>
      <c r="G681" s="254">
        <v>3100</v>
      </c>
      <c r="H681" s="254"/>
      <c r="I681" s="65">
        <v>1.1000000000000001</v>
      </c>
      <c r="J681" s="255">
        <v>8000</v>
      </c>
      <c r="K681" s="231"/>
      <c r="L681" s="232"/>
      <c r="M681" s="231"/>
      <c r="N681" s="65">
        <v>1.1000000000000001</v>
      </c>
      <c r="O681" s="151">
        <f t="shared" si="110"/>
        <v>3410.0000000000005</v>
      </c>
      <c r="P681" s="151">
        <v>3410.0000000000005</v>
      </c>
      <c r="Q681" s="155">
        <f t="shared" si="111"/>
        <v>3410.0000000000005</v>
      </c>
      <c r="R681" s="227">
        <f t="shared" si="109"/>
        <v>3410.0000000000005</v>
      </c>
      <c r="S681" s="45" t="s">
        <v>3341</v>
      </c>
      <c r="T681" s="174"/>
    </row>
    <row r="682" spans="1:20" s="73" customFormat="1" ht="21.75" customHeight="1" x14ac:dyDescent="0.3">
      <c r="A682" s="412"/>
      <c r="B682" s="428"/>
      <c r="C682" s="174" t="s">
        <v>1058</v>
      </c>
      <c r="D682" s="174" t="s">
        <v>685</v>
      </c>
      <c r="E682" s="1">
        <v>450</v>
      </c>
      <c r="F682" s="254">
        <v>2700</v>
      </c>
      <c r="G682" s="254">
        <v>2700</v>
      </c>
      <c r="H682" s="254"/>
      <c r="I682" s="65">
        <v>1.1000000000000001</v>
      </c>
      <c r="J682" s="255">
        <v>6500</v>
      </c>
      <c r="K682" s="231"/>
      <c r="L682" s="232"/>
      <c r="M682" s="231"/>
      <c r="N682" s="65">
        <v>1.1000000000000001</v>
      </c>
      <c r="O682" s="151">
        <f t="shared" si="110"/>
        <v>2970.0000000000005</v>
      </c>
      <c r="P682" s="151">
        <v>2970.0000000000005</v>
      </c>
      <c r="Q682" s="155">
        <f t="shared" si="111"/>
        <v>2970.0000000000005</v>
      </c>
      <c r="R682" s="227">
        <f t="shared" si="109"/>
        <v>2970.0000000000005</v>
      </c>
      <c r="S682" s="45" t="s">
        <v>3341</v>
      </c>
      <c r="T682" s="174"/>
    </row>
    <row r="683" spans="1:20" s="73" customFormat="1" x14ac:dyDescent="0.3">
      <c r="A683" s="412">
        <v>64</v>
      </c>
      <c r="B683" s="428" t="s">
        <v>1059</v>
      </c>
      <c r="C683" s="174" t="s">
        <v>1038</v>
      </c>
      <c r="D683" s="174" t="s">
        <v>183</v>
      </c>
      <c r="E683" s="1"/>
      <c r="F683" s="254"/>
      <c r="G683" s="254"/>
      <c r="H683" s="254"/>
      <c r="I683" s="65"/>
      <c r="J683" s="255"/>
      <c r="K683" s="231"/>
      <c r="L683" s="232"/>
      <c r="M683" s="231"/>
      <c r="N683" s="65"/>
      <c r="O683" s="151"/>
      <c r="P683" s="151"/>
      <c r="Q683" s="155"/>
      <c r="R683" s="227"/>
      <c r="S683" s="45"/>
      <c r="T683" s="174"/>
    </row>
    <row r="684" spans="1:20" s="73" customFormat="1" x14ac:dyDescent="0.3">
      <c r="A684" s="412"/>
      <c r="B684" s="428"/>
      <c r="C684" s="174"/>
      <c r="D684" s="174" t="s">
        <v>37</v>
      </c>
      <c r="E684" s="1">
        <v>580</v>
      </c>
      <c r="F684" s="254">
        <v>2300</v>
      </c>
      <c r="G684" s="254">
        <v>2300</v>
      </c>
      <c r="H684" s="254"/>
      <c r="I684" s="65">
        <v>1.1000000000000001</v>
      </c>
      <c r="J684" s="255">
        <v>5500</v>
      </c>
      <c r="K684" s="231"/>
      <c r="L684" s="232"/>
      <c r="M684" s="231"/>
      <c r="N684" s="65">
        <v>1.1000000000000001</v>
      </c>
      <c r="O684" s="151">
        <f t="shared" ref="O684:O690" si="112">F684*N684</f>
        <v>2530</v>
      </c>
      <c r="P684" s="151">
        <v>2530</v>
      </c>
      <c r="Q684" s="155">
        <f t="shared" ref="Q684:Q690" si="113">P684</f>
        <v>2530</v>
      </c>
      <c r="R684" s="227">
        <f t="shared" si="109"/>
        <v>2530</v>
      </c>
      <c r="S684" s="45" t="s">
        <v>3341</v>
      </c>
      <c r="T684" s="174"/>
    </row>
    <row r="685" spans="1:20" s="73" customFormat="1" x14ac:dyDescent="0.3">
      <c r="A685" s="412"/>
      <c r="B685" s="428"/>
      <c r="C685" s="174"/>
      <c r="D685" s="174" t="s">
        <v>38</v>
      </c>
      <c r="E685" s="1"/>
      <c r="F685" s="254">
        <v>1800</v>
      </c>
      <c r="G685" s="254">
        <v>1800</v>
      </c>
      <c r="H685" s="254"/>
      <c r="I685" s="65">
        <v>1.1000000000000001</v>
      </c>
      <c r="J685" s="255">
        <v>5500</v>
      </c>
      <c r="K685" s="231"/>
      <c r="L685" s="232"/>
      <c r="M685" s="231"/>
      <c r="N685" s="65">
        <v>1.1000000000000001</v>
      </c>
      <c r="O685" s="151">
        <f t="shared" si="112"/>
        <v>1980.0000000000002</v>
      </c>
      <c r="P685" s="151">
        <v>1980.0000000000002</v>
      </c>
      <c r="Q685" s="155">
        <f t="shared" si="113"/>
        <v>1980.0000000000002</v>
      </c>
      <c r="R685" s="227">
        <f t="shared" si="109"/>
        <v>1980.0000000000002</v>
      </c>
      <c r="S685" s="45" t="s">
        <v>3341</v>
      </c>
      <c r="T685" s="174"/>
    </row>
    <row r="686" spans="1:20" s="73" customFormat="1" ht="39" customHeight="1" x14ac:dyDescent="0.3">
      <c r="A686" s="171">
        <v>65</v>
      </c>
      <c r="B686" s="178" t="s">
        <v>13</v>
      </c>
      <c r="C686" s="178" t="s">
        <v>1026</v>
      </c>
      <c r="D686" s="178" t="s">
        <v>1015</v>
      </c>
      <c r="E686" s="1">
        <v>520</v>
      </c>
      <c r="F686" s="254">
        <v>1500</v>
      </c>
      <c r="G686" s="254">
        <v>1500</v>
      </c>
      <c r="H686" s="254"/>
      <c r="I686" s="65">
        <v>1.1000000000000001</v>
      </c>
      <c r="J686" s="255">
        <v>1500</v>
      </c>
      <c r="K686" s="231"/>
      <c r="L686" s="232"/>
      <c r="M686" s="231"/>
      <c r="N686" s="65">
        <v>1.1000000000000001</v>
      </c>
      <c r="O686" s="151">
        <f t="shared" si="112"/>
        <v>1650.0000000000002</v>
      </c>
      <c r="P686" s="151">
        <v>1650.0000000000002</v>
      </c>
      <c r="Q686" s="155">
        <f t="shared" si="113"/>
        <v>1650.0000000000002</v>
      </c>
      <c r="R686" s="227">
        <f t="shared" si="109"/>
        <v>1650.0000000000002</v>
      </c>
      <c r="S686" s="45" t="s">
        <v>3341</v>
      </c>
      <c r="T686" s="174"/>
    </row>
    <row r="687" spans="1:20" s="73" customFormat="1" ht="18.75" customHeight="1" x14ac:dyDescent="0.3">
      <c r="A687" s="412">
        <v>66</v>
      </c>
      <c r="B687" s="428" t="s">
        <v>1029</v>
      </c>
      <c r="C687" s="174" t="s">
        <v>2744</v>
      </c>
      <c r="D687" s="174" t="s">
        <v>1060</v>
      </c>
      <c r="E687" s="1">
        <v>1500</v>
      </c>
      <c r="F687" s="254">
        <v>2100</v>
      </c>
      <c r="G687" s="254">
        <v>2100</v>
      </c>
      <c r="H687" s="254"/>
      <c r="I687" s="65">
        <v>1.1000000000000001</v>
      </c>
      <c r="J687" s="255">
        <v>4500</v>
      </c>
      <c r="K687" s="231"/>
      <c r="L687" s="232"/>
      <c r="M687" s="231"/>
      <c r="N687" s="65">
        <v>1.1000000000000001</v>
      </c>
      <c r="O687" s="151">
        <f t="shared" si="112"/>
        <v>2310</v>
      </c>
      <c r="P687" s="151">
        <v>2310</v>
      </c>
      <c r="Q687" s="155">
        <f t="shared" si="113"/>
        <v>2310</v>
      </c>
      <c r="R687" s="227">
        <f t="shared" si="109"/>
        <v>2310</v>
      </c>
      <c r="S687" s="45" t="s">
        <v>3341</v>
      </c>
      <c r="T687" s="174"/>
    </row>
    <row r="688" spans="1:20" s="73" customFormat="1" x14ac:dyDescent="0.3">
      <c r="A688" s="412"/>
      <c r="B688" s="428"/>
      <c r="C688" s="174" t="s">
        <v>1060</v>
      </c>
      <c r="D688" s="174" t="s">
        <v>1061</v>
      </c>
      <c r="E688" s="1">
        <v>970</v>
      </c>
      <c r="F688" s="254">
        <v>1800</v>
      </c>
      <c r="G688" s="254">
        <v>1800</v>
      </c>
      <c r="H688" s="254"/>
      <c r="I688" s="65">
        <v>1.1000000000000001</v>
      </c>
      <c r="J688" s="255">
        <v>4000</v>
      </c>
      <c r="K688" s="231"/>
      <c r="L688" s="232"/>
      <c r="M688" s="231"/>
      <c r="N688" s="65">
        <v>1.1000000000000001</v>
      </c>
      <c r="O688" s="151">
        <f t="shared" si="112"/>
        <v>1980.0000000000002</v>
      </c>
      <c r="P688" s="151">
        <v>1980.0000000000002</v>
      </c>
      <c r="Q688" s="155">
        <f t="shared" si="113"/>
        <v>1980.0000000000002</v>
      </c>
      <c r="R688" s="227">
        <f t="shared" si="109"/>
        <v>1980.0000000000002</v>
      </c>
      <c r="S688" s="45" t="s">
        <v>3341</v>
      </c>
      <c r="T688" s="174"/>
    </row>
    <row r="689" spans="1:20" s="73" customFormat="1" ht="24" customHeight="1" x14ac:dyDescent="0.3">
      <c r="A689" s="412">
        <v>67</v>
      </c>
      <c r="B689" s="428" t="s">
        <v>1019</v>
      </c>
      <c r="C689" s="174" t="s">
        <v>693</v>
      </c>
      <c r="D689" s="174" t="s">
        <v>1062</v>
      </c>
      <c r="E689" s="1">
        <v>850</v>
      </c>
      <c r="F689" s="254">
        <v>2200</v>
      </c>
      <c r="G689" s="254">
        <v>2200</v>
      </c>
      <c r="H689" s="254"/>
      <c r="I689" s="65">
        <v>1.1000000000000001</v>
      </c>
      <c r="J689" s="255">
        <v>6500</v>
      </c>
      <c r="K689" s="231"/>
      <c r="L689" s="232"/>
      <c r="M689" s="231"/>
      <c r="N689" s="65">
        <v>1.1000000000000001</v>
      </c>
      <c r="O689" s="151">
        <f t="shared" si="112"/>
        <v>2420</v>
      </c>
      <c r="P689" s="151">
        <v>2420</v>
      </c>
      <c r="Q689" s="155">
        <f t="shared" si="113"/>
        <v>2420</v>
      </c>
      <c r="R689" s="227">
        <f t="shared" si="109"/>
        <v>2420</v>
      </c>
      <c r="S689" s="45" t="s">
        <v>3341</v>
      </c>
      <c r="T689" s="174"/>
    </row>
    <row r="690" spans="1:20" s="73" customFormat="1" ht="22.5" customHeight="1" x14ac:dyDescent="0.3">
      <c r="A690" s="412"/>
      <c r="B690" s="428"/>
      <c r="C690" s="174" t="s">
        <v>1062</v>
      </c>
      <c r="D690" s="174" t="s">
        <v>1063</v>
      </c>
      <c r="E690" s="1">
        <v>840</v>
      </c>
      <c r="F690" s="254">
        <v>1800</v>
      </c>
      <c r="G690" s="254">
        <v>1800</v>
      </c>
      <c r="H690" s="254"/>
      <c r="I690" s="65">
        <v>1.1000000000000001</v>
      </c>
      <c r="J690" s="255">
        <v>3000</v>
      </c>
      <c r="K690" s="231"/>
      <c r="L690" s="232"/>
      <c r="M690" s="231"/>
      <c r="N690" s="65">
        <v>1.1000000000000001</v>
      </c>
      <c r="O690" s="151">
        <f t="shared" si="112"/>
        <v>1980.0000000000002</v>
      </c>
      <c r="P690" s="151">
        <v>1980.0000000000002</v>
      </c>
      <c r="Q690" s="155">
        <f t="shared" si="113"/>
        <v>1980.0000000000002</v>
      </c>
      <c r="R690" s="227">
        <f t="shared" si="109"/>
        <v>1980.0000000000002</v>
      </c>
      <c r="S690" s="45" t="s">
        <v>3341</v>
      </c>
      <c r="T690" s="174"/>
    </row>
    <row r="691" spans="1:20" s="73" customFormat="1" ht="21.75" customHeight="1" x14ac:dyDescent="0.3">
      <c r="A691" s="412">
        <v>68</v>
      </c>
      <c r="B691" s="428" t="s">
        <v>1064</v>
      </c>
      <c r="C691" s="428" t="s">
        <v>494</v>
      </c>
      <c r="D691" s="428"/>
      <c r="E691" s="1"/>
      <c r="F691" s="254"/>
      <c r="G691" s="254"/>
      <c r="H691" s="254"/>
      <c r="I691" s="65"/>
      <c r="J691" s="255">
        <v>2000</v>
      </c>
      <c r="K691" s="231"/>
      <c r="L691" s="232"/>
      <c r="M691" s="231"/>
      <c r="N691" s="65"/>
      <c r="O691" s="151"/>
      <c r="P691" s="151"/>
      <c r="Q691" s="155"/>
      <c r="R691" s="227"/>
      <c r="S691" s="45"/>
      <c r="T691" s="174"/>
    </row>
    <row r="692" spans="1:20" s="73" customFormat="1" x14ac:dyDescent="0.3">
      <c r="A692" s="412"/>
      <c r="B692" s="428"/>
      <c r="C692" s="174"/>
      <c r="D692" s="174" t="s">
        <v>37</v>
      </c>
      <c r="E692" s="1"/>
      <c r="F692" s="254">
        <v>800</v>
      </c>
      <c r="G692" s="254">
        <v>800</v>
      </c>
      <c r="H692" s="254"/>
      <c r="I692" s="65">
        <v>1.1000000000000001</v>
      </c>
      <c r="J692" s="254">
        <v>900</v>
      </c>
      <c r="K692" s="231"/>
      <c r="L692" s="232"/>
      <c r="M692" s="231"/>
      <c r="N692" s="65">
        <v>1.1000000000000001</v>
      </c>
      <c r="O692" s="151">
        <f t="shared" ref="O692:O707" si="114">F692*N692</f>
        <v>880.00000000000011</v>
      </c>
      <c r="P692" s="151">
        <v>880.00000000000011</v>
      </c>
      <c r="Q692" s="155">
        <f t="shared" ref="Q692:Q708" si="115">P692</f>
        <v>880.00000000000011</v>
      </c>
      <c r="R692" s="227">
        <f t="shared" si="109"/>
        <v>880.00000000000011</v>
      </c>
      <c r="S692" s="45" t="s">
        <v>3341</v>
      </c>
      <c r="T692" s="174"/>
    </row>
    <row r="693" spans="1:20" s="73" customFormat="1" x14ac:dyDescent="0.3">
      <c r="A693" s="412"/>
      <c r="B693" s="428"/>
      <c r="C693" s="174"/>
      <c r="D693" s="174" t="s">
        <v>38</v>
      </c>
      <c r="E693" s="1"/>
      <c r="F693" s="254">
        <v>300</v>
      </c>
      <c r="G693" s="254">
        <v>300</v>
      </c>
      <c r="H693" s="254"/>
      <c r="I693" s="65">
        <v>1</v>
      </c>
      <c r="J693" s="254">
        <v>400</v>
      </c>
      <c r="K693" s="231"/>
      <c r="L693" s="232"/>
      <c r="M693" s="231"/>
      <c r="N693" s="65">
        <v>1</v>
      </c>
      <c r="O693" s="151">
        <f t="shared" si="114"/>
        <v>300</v>
      </c>
      <c r="P693" s="151">
        <f>F693</f>
        <v>300</v>
      </c>
      <c r="Q693" s="155">
        <f t="shared" si="115"/>
        <v>300</v>
      </c>
      <c r="R693" s="45" t="s">
        <v>2292</v>
      </c>
      <c r="S693" s="45" t="s">
        <v>2292</v>
      </c>
      <c r="T693" s="174"/>
    </row>
    <row r="694" spans="1:20" s="73" customFormat="1" ht="39.75" customHeight="1" x14ac:dyDescent="0.3">
      <c r="A694" s="171">
        <v>69</v>
      </c>
      <c r="B694" s="174" t="s">
        <v>1065</v>
      </c>
      <c r="C694" s="428" t="s">
        <v>494</v>
      </c>
      <c r="D694" s="428"/>
      <c r="E694" s="1"/>
      <c r="F694" s="254">
        <v>1300</v>
      </c>
      <c r="G694" s="254">
        <v>1300</v>
      </c>
      <c r="H694" s="254"/>
      <c r="I694" s="65">
        <v>1</v>
      </c>
      <c r="J694" s="255">
        <v>2500</v>
      </c>
      <c r="K694" s="231"/>
      <c r="L694" s="232"/>
      <c r="M694" s="231"/>
      <c r="N694" s="65">
        <v>1</v>
      </c>
      <c r="O694" s="151">
        <f t="shared" si="114"/>
        <v>1300</v>
      </c>
      <c r="P694" s="151">
        <f>F694</f>
        <v>1300</v>
      </c>
      <c r="Q694" s="155">
        <f t="shared" si="115"/>
        <v>1300</v>
      </c>
      <c r="R694" s="45" t="s">
        <v>2292</v>
      </c>
      <c r="S694" s="45" t="s">
        <v>2292</v>
      </c>
      <c r="T694" s="174"/>
    </row>
    <row r="695" spans="1:20" s="73" customFormat="1" ht="24" customHeight="1" x14ac:dyDescent="0.3">
      <c r="A695" s="171">
        <v>70</v>
      </c>
      <c r="B695" s="77" t="s">
        <v>1066</v>
      </c>
      <c r="C695" s="178" t="s">
        <v>2990</v>
      </c>
      <c r="D695" s="178" t="s">
        <v>1047</v>
      </c>
      <c r="E695" s="1">
        <v>590</v>
      </c>
      <c r="F695" s="254">
        <v>1100</v>
      </c>
      <c r="G695" s="254">
        <v>1100</v>
      </c>
      <c r="H695" s="254"/>
      <c r="I695" s="65">
        <v>1.1000000000000001</v>
      </c>
      <c r="J695" s="255">
        <v>2000</v>
      </c>
      <c r="K695" s="231"/>
      <c r="L695" s="232"/>
      <c r="M695" s="231"/>
      <c r="N695" s="65">
        <v>1.1000000000000001</v>
      </c>
      <c r="O695" s="151">
        <f t="shared" si="114"/>
        <v>1210</v>
      </c>
      <c r="P695" s="151">
        <v>1210</v>
      </c>
      <c r="Q695" s="155">
        <f t="shared" si="115"/>
        <v>1210</v>
      </c>
      <c r="R695" s="227">
        <f>Q695</f>
        <v>1210</v>
      </c>
      <c r="S695" s="45" t="s">
        <v>3341</v>
      </c>
      <c r="T695" s="174" t="s">
        <v>2986</v>
      </c>
    </row>
    <row r="696" spans="1:20" s="73" customFormat="1" ht="41.25" customHeight="1" x14ac:dyDescent="0.3">
      <c r="A696" s="171">
        <v>71</v>
      </c>
      <c r="B696" s="174" t="s">
        <v>2293</v>
      </c>
      <c r="C696" s="174" t="s">
        <v>2386</v>
      </c>
      <c r="D696" s="174" t="s">
        <v>999</v>
      </c>
      <c r="E696" s="1"/>
      <c r="F696" s="254">
        <v>2500</v>
      </c>
      <c r="G696" s="254">
        <v>2500</v>
      </c>
      <c r="H696" s="254"/>
      <c r="I696" s="65">
        <v>1.2</v>
      </c>
      <c r="J696" s="254">
        <v>2700</v>
      </c>
      <c r="K696" s="231"/>
      <c r="L696" s="232"/>
      <c r="M696" s="231"/>
      <c r="N696" s="65">
        <v>1.2</v>
      </c>
      <c r="O696" s="151">
        <f t="shared" si="114"/>
        <v>3000</v>
      </c>
      <c r="P696" s="151">
        <v>3000</v>
      </c>
      <c r="Q696" s="155">
        <f t="shared" si="115"/>
        <v>3000</v>
      </c>
      <c r="R696" s="227">
        <f t="shared" ref="R696:R700" si="116">Q696</f>
        <v>3000</v>
      </c>
      <c r="S696" s="45" t="s">
        <v>3341</v>
      </c>
      <c r="T696" s="78"/>
    </row>
    <row r="697" spans="1:20" s="73" customFormat="1" ht="31.5" customHeight="1" x14ac:dyDescent="0.3">
      <c r="A697" s="171">
        <v>72</v>
      </c>
      <c r="B697" s="428" t="s">
        <v>2294</v>
      </c>
      <c r="C697" s="428"/>
      <c r="D697" s="428"/>
      <c r="E697" s="1"/>
      <c r="F697" s="254">
        <v>3000</v>
      </c>
      <c r="G697" s="254">
        <v>3000</v>
      </c>
      <c r="H697" s="254"/>
      <c r="I697" s="65">
        <v>1.1000000000000001</v>
      </c>
      <c r="J697" s="254">
        <v>3200</v>
      </c>
      <c r="K697" s="231"/>
      <c r="L697" s="232"/>
      <c r="M697" s="231"/>
      <c r="N697" s="65">
        <v>1.1000000000000001</v>
      </c>
      <c r="O697" s="151">
        <f t="shared" si="114"/>
        <v>3300.0000000000005</v>
      </c>
      <c r="P697" s="151">
        <v>3300.0000000000005</v>
      </c>
      <c r="Q697" s="155">
        <f t="shared" si="115"/>
        <v>3300.0000000000005</v>
      </c>
      <c r="R697" s="227">
        <f t="shared" si="116"/>
        <v>3300.0000000000005</v>
      </c>
      <c r="S697" s="45" t="s">
        <v>3341</v>
      </c>
      <c r="T697" s="78"/>
    </row>
    <row r="698" spans="1:20" s="73" customFormat="1" ht="33.75" customHeight="1" x14ac:dyDescent="0.3">
      <c r="A698" s="171">
        <v>73</v>
      </c>
      <c r="B698" s="435" t="s">
        <v>2392</v>
      </c>
      <c r="C698" s="435"/>
      <c r="D698" s="435"/>
      <c r="E698" s="1"/>
      <c r="F698" s="254">
        <v>1800</v>
      </c>
      <c r="G698" s="254">
        <v>1800</v>
      </c>
      <c r="H698" s="254"/>
      <c r="I698" s="65">
        <v>1.2</v>
      </c>
      <c r="J698" s="254">
        <v>1900</v>
      </c>
      <c r="K698" s="231"/>
      <c r="L698" s="232"/>
      <c r="M698" s="231"/>
      <c r="N698" s="65">
        <v>1.2</v>
      </c>
      <c r="O698" s="151">
        <f t="shared" si="114"/>
        <v>2160</v>
      </c>
      <c r="P698" s="151">
        <v>2160</v>
      </c>
      <c r="Q698" s="155">
        <f t="shared" si="115"/>
        <v>2160</v>
      </c>
      <c r="R698" s="227">
        <f t="shared" si="116"/>
        <v>2160</v>
      </c>
      <c r="S698" s="45" t="s">
        <v>3341</v>
      </c>
      <c r="T698" s="78"/>
    </row>
    <row r="699" spans="1:20" s="73" customFormat="1" ht="36" customHeight="1" x14ac:dyDescent="0.3">
      <c r="A699" s="171">
        <v>74</v>
      </c>
      <c r="B699" s="428" t="s">
        <v>2393</v>
      </c>
      <c r="C699" s="428"/>
      <c r="D699" s="428"/>
      <c r="E699" s="1"/>
      <c r="F699" s="254">
        <v>1200</v>
      </c>
      <c r="G699" s="254">
        <v>1200</v>
      </c>
      <c r="H699" s="254"/>
      <c r="I699" s="65">
        <v>1.2</v>
      </c>
      <c r="J699" s="255"/>
      <c r="K699" s="231"/>
      <c r="L699" s="232"/>
      <c r="M699" s="231"/>
      <c r="N699" s="65">
        <v>1.2</v>
      </c>
      <c r="O699" s="151">
        <f t="shared" si="114"/>
        <v>1440</v>
      </c>
      <c r="P699" s="151">
        <v>1440</v>
      </c>
      <c r="Q699" s="155">
        <f t="shared" si="115"/>
        <v>1440</v>
      </c>
      <c r="R699" s="227">
        <f t="shared" si="116"/>
        <v>1440</v>
      </c>
      <c r="S699" s="45" t="s">
        <v>3341</v>
      </c>
      <c r="T699" s="78"/>
    </row>
    <row r="700" spans="1:20" s="73" customFormat="1" x14ac:dyDescent="0.3">
      <c r="A700" s="171">
        <v>75</v>
      </c>
      <c r="B700" s="450" t="s">
        <v>41</v>
      </c>
      <c r="C700" s="451"/>
      <c r="D700" s="452"/>
      <c r="E700" s="1">
        <v>380</v>
      </c>
      <c r="F700" s="254">
        <v>380</v>
      </c>
      <c r="G700" s="254">
        <v>380</v>
      </c>
      <c r="H700" s="254"/>
      <c r="I700" s="65">
        <v>1.1000000000000001</v>
      </c>
      <c r="J700" s="255">
        <v>1500</v>
      </c>
      <c r="K700" s="231"/>
      <c r="L700" s="232"/>
      <c r="M700" s="231"/>
      <c r="N700" s="65">
        <v>1.1000000000000001</v>
      </c>
      <c r="O700" s="151">
        <f t="shared" si="114"/>
        <v>418.00000000000006</v>
      </c>
      <c r="P700" s="151">
        <v>418.00000000000006</v>
      </c>
      <c r="Q700" s="155">
        <f t="shared" si="115"/>
        <v>418.00000000000006</v>
      </c>
      <c r="R700" s="227">
        <f t="shared" si="116"/>
        <v>418.00000000000006</v>
      </c>
      <c r="S700" s="45" t="s">
        <v>3341</v>
      </c>
      <c r="T700" s="174"/>
    </row>
    <row r="701" spans="1:20" s="73" customFormat="1" ht="37.5" x14ac:dyDescent="0.3">
      <c r="A701" s="171">
        <v>76</v>
      </c>
      <c r="B701" s="188" t="s">
        <v>2810</v>
      </c>
      <c r="C701" s="188" t="s">
        <v>1166</v>
      </c>
      <c r="D701" s="167" t="s">
        <v>2811</v>
      </c>
      <c r="E701" s="167"/>
      <c r="F701" s="211">
        <v>800</v>
      </c>
      <c r="G701" s="211">
        <v>800</v>
      </c>
      <c r="H701" s="211">
        <v>800</v>
      </c>
      <c r="I701" s="260">
        <v>1</v>
      </c>
      <c r="J701" s="211">
        <v>800</v>
      </c>
      <c r="K701" s="231">
        <v>832</v>
      </c>
      <c r="L701" s="232">
        <v>1040</v>
      </c>
      <c r="M701" s="231">
        <v>1248</v>
      </c>
      <c r="N701" s="260">
        <v>1</v>
      </c>
      <c r="O701" s="151">
        <f t="shared" si="114"/>
        <v>800</v>
      </c>
      <c r="P701" s="151">
        <v>1040</v>
      </c>
      <c r="Q701" s="155">
        <f t="shared" si="115"/>
        <v>1040</v>
      </c>
      <c r="R701" s="227">
        <f>Q701</f>
        <v>1040</v>
      </c>
      <c r="S701" s="45" t="s">
        <v>3445</v>
      </c>
      <c r="T701" s="174" t="s">
        <v>2827</v>
      </c>
    </row>
    <row r="702" spans="1:20" s="73" customFormat="1" ht="37.5" x14ac:dyDescent="0.3">
      <c r="A702" s="327">
        <v>77</v>
      </c>
      <c r="B702" s="364" t="s">
        <v>2803</v>
      </c>
      <c r="C702" s="188" t="s">
        <v>2804</v>
      </c>
      <c r="D702" s="167" t="s">
        <v>1066</v>
      </c>
      <c r="E702" s="167"/>
      <c r="F702" s="211">
        <v>700</v>
      </c>
      <c r="G702" s="211">
        <v>700</v>
      </c>
      <c r="H702" s="211">
        <v>700</v>
      </c>
      <c r="I702" s="260">
        <v>1</v>
      </c>
      <c r="J702" s="211">
        <v>700</v>
      </c>
      <c r="K702" s="231">
        <v>728</v>
      </c>
      <c r="L702" s="232">
        <v>910</v>
      </c>
      <c r="M702" s="231">
        <v>1092</v>
      </c>
      <c r="N702" s="260">
        <v>1</v>
      </c>
      <c r="O702" s="151">
        <f t="shared" si="114"/>
        <v>700</v>
      </c>
      <c r="P702" s="151">
        <v>910</v>
      </c>
      <c r="Q702" s="155">
        <f t="shared" si="115"/>
        <v>910</v>
      </c>
      <c r="R702" s="227">
        <f>Q702</f>
        <v>910</v>
      </c>
      <c r="S702" s="45" t="s">
        <v>3445</v>
      </c>
      <c r="T702" s="174" t="s">
        <v>2827</v>
      </c>
    </row>
    <row r="703" spans="1:20" s="73" customFormat="1" ht="37.5" x14ac:dyDescent="0.3">
      <c r="A703" s="328"/>
      <c r="B703" s="364"/>
      <c r="C703" s="188" t="s">
        <v>2805</v>
      </c>
      <c r="D703" s="167" t="s">
        <v>1047</v>
      </c>
      <c r="E703" s="167"/>
      <c r="F703" s="211">
        <v>500</v>
      </c>
      <c r="G703" s="211">
        <v>500</v>
      </c>
      <c r="H703" s="211">
        <v>500</v>
      </c>
      <c r="I703" s="260">
        <v>1</v>
      </c>
      <c r="J703" s="211">
        <v>500</v>
      </c>
      <c r="K703" s="231">
        <v>520</v>
      </c>
      <c r="L703" s="232">
        <v>650</v>
      </c>
      <c r="M703" s="231">
        <v>780</v>
      </c>
      <c r="N703" s="260">
        <v>1</v>
      </c>
      <c r="O703" s="151">
        <f t="shared" si="114"/>
        <v>500</v>
      </c>
      <c r="P703" s="151">
        <v>650</v>
      </c>
      <c r="Q703" s="155">
        <f t="shared" si="115"/>
        <v>650</v>
      </c>
      <c r="R703" s="227">
        <f t="shared" ref="R703:R707" si="117">Q703</f>
        <v>650</v>
      </c>
      <c r="S703" s="45" t="s">
        <v>3445</v>
      </c>
      <c r="T703" s="174" t="s">
        <v>2827</v>
      </c>
    </row>
    <row r="704" spans="1:20" s="73" customFormat="1" ht="37.5" x14ac:dyDescent="0.3">
      <c r="A704" s="171">
        <v>78</v>
      </c>
      <c r="B704" s="453" t="s">
        <v>2806</v>
      </c>
      <c r="C704" s="453"/>
      <c r="D704" s="453"/>
      <c r="E704" s="188"/>
      <c r="F704" s="211">
        <v>600</v>
      </c>
      <c r="G704" s="211">
        <v>600</v>
      </c>
      <c r="H704" s="211">
        <v>600</v>
      </c>
      <c r="I704" s="260">
        <v>1</v>
      </c>
      <c r="J704" s="211">
        <v>600</v>
      </c>
      <c r="K704" s="231">
        <v>624</v>
      </c>
      <c r="L704" s="232">
        <v>780</v>
      </c>
      <c r="M704" s="231">
        <v>936</v>
      </c>
      <c r="N704" s="260">
        <v>1</v>
      </c>
      <c r="O704" s="151">
        <f t="shared" si="114"/>
        <v>600</v>
      </c>
      <c r="P704" s="151">
        <v>780</v>
      </c>
      <c r="Q704" s="155">
        <f t="shared" si="115"/>
        <v>780</v>
      </c>
      <c r="R704" s="227">
        <f t="shared" si="117"/>
        <v>780</v>
      </c>
      <c r="S704" s="45" t="s">
        <v>3445</v>
      </c>
      <c r="T704" s="174" t="s">
        <v>2827</v>
      </c>
    </row>
    <row r="705" spans="1:20" s="73" customFormat="1" ht="37.5" x14ac:dyDescent="0.3">
      <c r="A705" s="171">
        <v>79</v>
      </c>
      <c r="B705" s="188" t="s">
        <v>2807</v>
      </c>
      <c r="C705" s="188" t="s">
        <v>18</v>
      </c>
      <c r="D705" s="167" t="s">
        <v>130</v>
      </c>
      <c r="E705" s="167"/>
      <c r="F705" s="211">
        <v>500</v>
      </c>
      <c r="G705" s="211">
        <v>500</v>
      </c>
      <c r="H705" s="211">
        <v>500</v>
      </c>
      <c r="I705" s="260">
        <v>1</v>
      </c>
      <c r="J705" s="211">
        <v>500</v>
      </c>
      <c r="K705" s="231">
        <v>520</v>
      </c>
      <c r="L705" s="232">
        <v>650</v>
      </c>
      <c r="M705" s="231">
        <v>780</v>
      </c>
      <c r="N705" s="260">
        <v>1</v>
      </c>
      <c r="O705" s="151">
        <f t="shared" si="114"/>
        <v>500</v>
      </c>
      <c r="P705" s="151">
        <v>650</v>
      </c>
      <c r="Q705" s="155">
        <f t="shared" si="115"/>
        <v>650</v>
      </c>
      <c r="R705" s="227">
        <f t="shared" si="117"/>
        <v>650</v>
      </c>
      <c r="S705" s="45" t="s">
        <v>3445</v>
      </c>
      <c r="T705" s="174" t="s">
        <v>2827</v>
      </c>
    </row>
    <row r="706" spans="1:20" s="73" customFormat="1" ht="37.5" x14ac:dyDescent="0.3">
      <c r="A706" s="171">
        <v>80</v>
      </c>
      <c r="B706" s="188" t="s">
        <v>2808</v>
      </c>
      <c r="C706" s="188"/>
      <c r="D706" s="167"/>
      <c r="E706" s="167"/>
      <c r="F706" s="211">
        <v>800</v>
      </c>
      <c r="G706" s="211">
        <v>800</v>
      </c>
      <c r="H706" s="211">
        <v>800</v>
      </c>
      <c r="I706" s="260">
        <v>1</v>
      </c>
      <c r="J706" s="211">
        <v>800</v>
      </c>
      <c r="K706" s="231">
        <v>832</v>
      </c>
      <c r="L706" s="232">
        <v>1040</v>
      </c>
      <c r="M706" s="231">
        <v>1248</v>
      </c>
      <c r="N706" s="260">
        <v>1</v>
      </c>
      <c r="O706" s="151">
        <f t="shared" si="114"/>
        <v>800</v>
      </c>
      <c r="P706" s="151">
        <v>1040</v>
      </c>
      <c r="Q706" s="155">
        <f t="shared" si="115"/>
        <v>1040</v>
      </c>
      <c r="R706" s="227">
        <f t="shared" si="117"/>
        <v>1040</v>
      </c>
      <c r="S706" s="45" t="s">
        <v>3445</v>
      </c>
      <c r="T706" s="174" t="s">
        <v>2827</v>
      </c>
    </row>
    <row r="707" spans="1:20" s="73" customFormat="1" ht="37.5" x14ac:dyDescent="0.3">
      <c r="A707" s="171">
        <v>81</v>
      </c>
      <c r="B707" s="188" t="s">
        <v>2809</v>
      </c>
      <c r="C707" s="188" t="s">
        <v>2989</v>
      </c>
      <c r="D707" s="167" t="s">
        <v>1066</v>
      </c>
      <c r="E707" s="167"/>
      <c r="F707" s="211">
        <v>400</v>
      </c>
      <c r="G707" s="211">
        <v>400</v>
      </c>
      <c r="H707" s="211">
        <v>400</v>
      </c>
      <c r="I707" s="260">
        <v>1</v>
      </c>
      <c r="J707" s="211">
        <v>400</v>
      </c>
      <c r="K707" s="231">
        <v>416</v>
      </c>
      <c r="L707" s="232">
        <v>520</v>
      </c>
      <c r="M707" s="231">
        <v>624</v>
      </c>
      <c r="N707" s="260">
        <v>1</v>
      </c>
      <c r="O707" s="151">
        <f t="shared" si="114"/>
        <v>400</v>
      </c>
      <c r="P707" s="151">
        <v>520</v>
      </c>
      <c r="Q707" s="155">
        <f t="shared" si="115"/>
        <v>520</v>
      </c>
      <c r="R707" s="227">
        <f t="shared" si="117"/>
        <v>520</v>
      </c>
      <c r="S707" s="45" t="s">
        <v>3445</v>
      </c>
      <c r="T707" s="174" t="s">
        <v>2827</v>
      </c>
    </row>
    <row r="708" spans="1:20" s="156" customFormat="1" ht="37.5" x14ac:dyDescent="0.3">
      <c r="A708" s="192">
        <v>82</v>
      </c>
      <c r="B708" s="161" t="s">
        <v>3439</v>
      </c>
      <c r="C708" s="161" t="s">
        <v>3440</v>
      </c>
      <c r="D708" s="192" t="s">
        <v>3441</v>
      </c>
      <c r="E708" s="192"/>
      <c r="F708" s="259"/>
      <c r="G708" s="261"/>
      <c r="H708" s="259"/>
      <c r="I708" s="250"/>
      <c r="J708" s="259">
        <v>1300</v>
      </c>
      <c r="K708" s="232">
        <v>2080</v>
      </c>
      <c r="L708" s="232">
        <v>2600</v>
      </c>
      <c r="M708" s="232">
        <v>3120</v>
      </c>
      <c r="N708" s="250">
        <v>1.1000000000000001</v>
      </c>
      <c r="O708" s="151"/>
      <c r="P708" s="151">
        <v>2600</v>
      </c>
      <c r="Q708" s="155">
        <f t="shared" si="115"/>
        <v>2600</v>
      </c>
      <c r="R708" s="227">
        <f>Q708</f>
        <v>2600</v>
      </c>
      <c r="S708" s="151" t="s">
        <v>108</v>
      </c>
      <c r="T708" s="78"/>
    </row>
    <row r="709" spans="1:20" s="38" customFormat="1" ht="21.75" customHeight="1" x14ac:dyDescent="0.3">
      <c r="A709" s="25" t="s">
        <v>1330</v>
      </c>
      <c r="B709" s="79" t="s">
        <v>1579</v>
      </c>
      <c r="C709" s="80"/>
      <c r="D709" s="80"/>
      <c r="E709" s="80"/>
      <c r="F709" s="251"/>
      <c r="G709" s="45"/>
      <c r="H709" s="227"/>
      <c r="I709" s="65"/>
      <c r="J709" s="220"/>
      <c r="K709" s="231"/>
      <c r="L709" s="232"/>
      <c r="M709" s="231"/>
      <c r="N709" s="65"/>
      <c r="O709" s="151"/>
      <c r="P709" s="151"/>
      <c r="Q709" s="155"/>
      <c r="R709" s="227"/>
      <c r="S709" s="45"/>
      <c r="T709" s="174"/>
    </row>
    <row r="710" spans="1:20" s="38" customFormat="1" ht="23.25" customHeight="1" x14ac:dyDescent="0.3">
      <c r="A710" s="169" t="s">
        <v>542</v>
      </c>
      <c r="B710" s="177" t="s">
        <v>1690</v>
      </c>
      <c r="C710" s="177"/>
      <c r="D710" s="177"/>
      <c r="E710" s="177"/>
      <c r="F710" s="251"/>
      <c r="G710" s="45"/>
      <c r="H710" s="227"/>
      <c r="I710" s="65"/>
      <c r="J710" s="220"/>
      <c r="K710" s="231"/>
      <c r="L710" s="232"/>
      <c r="M710" s="231"/>
      <c r="N710" s="65"/>
      <c r="O710" s="151"/>
      <c r="P710" s="151"/>
      <c r="Q710" s="155"/>
      <c r="R710" s="227"/>
      <c r="S710" s="45"/>
      <c r="T710" s="174"/>
    </row>
    <row r="711" spans="1:20" s="38" customFormat="1" ht="21" customHeight="1" x14ac:dyDescent="0.3">
      <c r="A711" s="327" t="s">
        <v>1691</v>
      </c>
      <c r="B711" s="424" t="s">
        <v>9</v>
      </c>
      <c r="C711" s="174" t="s">
        <v>1692</v>
      </c>
      <c r="D711" s="174" t="s">
        <v>1693</v>
      </c>
      <c r="E711" s="174"/>
      <c r="F711" s="251"/>
      <c r="G711" s="45"/>
      <c r="H711" s="227"/>
      <c r="I711" s="65"/>
      <c r="J711" s="45"/>
      <c r="K711" s="231"/>
      <c r="L711" s="232"/>
      <c r="M711" s="231"/>
      <c r="N711" s="65"/>
      <c r="O711" s="151"/>
      <c r="P711" s="151"/>
      <c r="Q711" s="155"/>
      <c r="R711" s="227"/>
      <c r="S711" s="45"/>
      <c r="T711" s="174"/>
    </row>
    <row r="712" spans="1:20" s="38" customFormat="1" ht="17.25" customHeight="1" x14ac:dyDescent="0.3">
      <c r="A712" s="423"/>
      <c r="B712" s="425"/>
      <c r="C712" s="428" t="s">
        <v>1694</v>
      </c>
      <c r="D712" s="428"/>
      <c r="E712" s="5">
        <v>450</v>
      </c>
      <c r="F712" s="103">
        <v>2000</v>
      </c>
      <c r="G712" s="45">
        <v>3000</v>
      </c>
      <c r="H712" s="227">
        <f>G712*1.2</f>
        <v>3600</v>
      </c>
      <c r="I712" s="65">
        <v>1</v>
      </c>
      <c r="J712" s="45">
        <v>5000</v>
      </c>
      <c r="K712" s="231">
        <v>5200</v>
      </c>
      <c r="L712" s="232">
        <v>6500</v>
      </c>
      <c r="M712" s="231">
        <v>7800</v>
      </c>
      <c r="N712" s="65">
        <v>1</v>
      </c>
      <c r="O712" s="151">
        <f>F712*N712</f>
        <v>2000</v>
      </c>
      <c r="P712" s="151">
        <v>6500</v>
      </c>
      <c r="Q712" s="155">
        <f>P712*0.6</f>
        <v>3900</v>
      </c>
      <c r="R712" s="227">
        <f>Q712</f>
        <v>3900</v>
      </c>
      <c r="S712" s="45" t="s">
        <v>3341</v>
      </c>
      <c r="T712" s="174" t="s">
        <v>3185</v>
      </c>
    </row>
    <row r="713" spans="1:20" s="38" customFormat="1" ht="17.25" customHeight="1" x14ac:dyDescent="0.3">
      <c r="A713" s="423"/>
      <c r="B713" s="425"/>
      <c r="C713" s="428" t="s">
        <v>1695</v>
      </c>
      <c r="D713" s="428"/>
      <c r="E713" s="5">
        <v>500</v>
      </c>
      <c r="F713" s="103">
        <v>1200</v>
      </c>
      <c r="G713" s="45">
        <v>2500</v>
      </c>
      <c r="H713" s="227">
        <f>G713*1.2</f>
        <v>3000</v>
      </c>
      <c r="I713" s="65">
        <v>1</v>
      </c>
      <c r="J713" s="45">
        <v>4300</v>
      </c>
      <c r="K713" s="231">
        <v>4800</v>
      </c>
      <c r="L713" s="232">
        <v>6000</v>
      </c>
      <c r="M713" s="231">
        <v>7200</v>
      </c>
      <c r="N713" s="65">
        <v>1</v>
      </c>
      <c r="O713" s="151">
        <f>F713*N713</f>
        <v>1200</v>
      </c>
      <c r="P713" s="151">
        <v>6000</v>
      </c>
      <c r="Q713" s="155">
        <f>P713*0.6</f>
        <v>3600</v>
      </c>
      <c r="R713" s="227">
        <f t="shared" ref="R713:R777" si="118">Q713</f>
        <v>3600</v>
      </c>
      <c r="S713" s="45" t="s">
        <v>3341</v>
      </c>
      <c r="T713" s="174" t="s">
        <v>3185</v>
      </c>
    </row>
    <row r="714" spans="1:20" s="38" customFormat="1" x14ac:dyDescent="0.3">
      <c r="A714" s="423"/>
      <c r="B714" s="425"/>
      <c r="C714" s="174" t="s">
        <v>1696</v>
      </c>
      <c r="D714" s="174" t="s">
        <v>1697</v>
      </c>
      <c r="E714" s="5"/>
      <c r="F714" s="211"/>
      <c r="G714" s="45"/>
      <c r="H714" s="227"/>
      <c r="I714" s="65"/>
      <c r="J714" s="45"/>
      <c r="K714" s="231"/>
      <c r="L714" s="232"/>
      <c r="M714" s="231"/>
      <c r="N714" s="65"/>
      <c r="O714" s="151"/>
      <c r="P714" s="151"/>
      <c r="Q714" s="155"/>
      <c r="R714" s="227"/>
      <c r="S714" s="45"/>
      <c r="T714" s="174"/>
    </row>
    <row r="715" spans="1:20" s="38" customFormat="1" ht="21.75" customHeight="1" x14ac:dyDescent="0.3">
      <c r="A715" s="423"/>
      <c r="B715" s="425"/>
      <c r="C715" s="428" t="s">
        <v>1694</v>
      </c>
      <c r="D715" s="428"/>
      <c r="E715" s="5">
        <v>900</v>
      </c>
      <c r="F715" s="103">
        <v>4000</v>
      </c>
      <c r="G715" s="45">
        <v>5700</v>
      </c>
      <c r="H715" s="227">
        <f>G715*1.2</f>
        <v>6840</v>
      </c>
      <c r="I715" s="65">
        <v>1.1000000000000001</v>
      </c>
      <c r="J715" s="45">
        <v>8000</v>
      </c>
      <c r="K715" s="231">
        <v>7200</v>
      </c>
      <c r="L715" s="232">
        <v>9000</v>
      </c>
      <c r="M715" s="231">
        <v>10800</v>
      </c>
      <c r="N715" s="65">
        <v>1.1000000000000001</v>
      </c>
      <c r="O715" s="151">
        <f>F715*N715</f>
        <v>4400</v>
      </c>
      <c r="P715" s="151">
        <v>9000</v>
      </c>
      <c r="Q715" s="155">
        <f>P715*0.6</f>
        <v>5400</v>
      </c>
      <c r="R715" s="227">
        <f t="shared" si="118"/>
        <v>5400</v>
      </c>
      <c r="S715" s="45" t="s">
        <v>3341</v>
      </c>
      <c r="T715" s="174" t="s">
        <v>3185</v>
      </c>
    </row>
    <row r="716" spans="1:20" s="38" customFormat="1" ht="21.75" customHeight="1" x14ac:dyDescent="0.3">
      <c r="A716" s="423"/>
      <c r="B716" s="425"/>
      <c r="C716" s="428" t="s">
        <v>1695</v>
      </c>
      <c r="D716" s="428"/>
      <c r="E716" s="5">
        <v>700</v>
      </c>
      <c r="F716" s="103">
        <v>3500</v>
      </c>
      <c r="G716" s="45">
        <v>5300</v>
      </c>
      <c r="H716" s="227">
        <f>G716*1.2</f>
        <v>6360</v>
      </c>
      <c r="I716" s="65">
        <v>1.1000000000000001</v>
      </c>
      <c r="J716" s="45">
        <v>8000</v>
      </c>
      <c r="K716" s="231">
        <v>7200</v>
      </c>
      <c r="L716" s="232">
        <v>9000</v>
      </c>
      <c r="M716" s="231">
        <v>10800</v>
      </c>
      <c r="N716" s="65">
        <v>1.1000000000000001</v>
      </c>
      <c r="O716" s="151">
        <f>F716*N716</f>
        <v>3850.0000000000005</v>
      </c>
      <c r="P716" s="151">
        <v>9000</v>
      </c>
      <c r="Q716" s="155">
        <f>P716*0.6</f>
        <v>5400</v>
      </c>
      <c r="R716" s="227">
        <f t="shared" si="118"/>
        <v>5400</v>
      </c>
      <c r="S716" s="45" t="s">
        <v>3341</v>
      </c>
      <c r="T716" s="174" t="s">
        <v>3185</v>
      </c>
    </row>
    <row r="717" spans="1:20" s="38" customFormat="1" x14ac:dyDescent="0.3">
      <c r="A717" s="423"/>
      <c r="B717" s="425"/>
      <c r="C717" s="174" t="s">
        <v>1697</v>
      </c>
      <c r="D717" s="174" t="s">
        <v>1698</v>
      </c>
      <c r="E717" s="5"/>
      <c r="F717" s="211"/>
      <c r="G717" s="45"/>
      <c r="H717" s="227"/>
      <c r="I717" s="65"/>
      <c r="J717" s="45"/>
      <c r="K717" s="231"/>
      <c r="L717" s="232"/>
      <c r="M717" s="231"/>
      <c r="N717" s="65"/>
      <c r="O717" s="151"/>
      <c r="P717" s="151"/>
      <c r="Q717" s="155"/>
      <c r="R717" s="227"/>
      <c r="S717" s="45"/>
      <c r="T717" s="174"/>
    </row>
    <row r="718" spans="1:20" s="38" customFormat="1" x14ac:dyDescent="0.3">
      <c r="A718" s="423"/>
      <c r="B718" s="425"/>
      <c r="C718" s="428" t="s">
        <v>1699</v>
      </c>
      <c r="D718" s="428"/>
      <c r="E718" s="1">
        <v>1500</v>
      </c>
      <c r="F718" s="103">
        <v>7000</v>
      </c>
      <c r="G718" s="103">
        <v>7000</v>
      </c>
      <c r="H718" s="103"/>
      <c r="I718" s="65">
        <v>1.1000000000000001</v>
      </c>
      <c r="J718" s="45">
        <v>20000</v>
      </c>
      <c r="K718" s="231"/>
      <c r="L718" s="232"/>
      <c r="M718" s="231"/>
      <c r="N718" s="65">
        <v>1.1000000000000001</v>
      </c>
      <c r="O718" s="151">
        <f t="shared" ref="O718:O748" si="119">F718*N718</f>
        <v>7700.0000000000009</v>
      </c>
      <c r="P718" s="151">
        <f>P720-F720+F718</f>
        <v>19000</v>
      </c>
      <c r="Q718" s="155">
        <f t="shared" ref="Q718:Q734" si="120">P718*0.6</f>
        <v>11400</v>
      </c>
      <c r="R718" s="227">
        <f t="shared" si="118"/>
        <v>11400</v>
      </c>
      <c r="S718" s="45" t="s">
        <v>3341</v>
      </c>
      <c r="T718" s="174"/>
    </row>
    <row r="719" spans="1:20" s="38" customFormat="1" x14ac:dyDescent="0.3">
      <c r="A719" s="423"/>
      <c r="B719" s="425"/>
      <c r="C719" s="428" t="s">
        <v>1700</v>
      </c>
      <c r="D719" s="428"/>
      <c r="E719" s="5">
        <v>800</v>
      </c>
      <c r="F719" s="103">
        <v>6000</v>
      </c>
      <c r="G719" s="103">
        <v>6000</v>
      </c>
      <c r="H719" s="103"/>
      <c r="I719" s="65">
        <v>1.1000000000000001</v>
      </c>
      <c r="J719" s="45">
        <v>15000</v>
      </c>
      <c r="K719" s="231"/>
      <c r="L719" s="232"/>
      <c r="M719" s="231"/>
      <c r="N719" s="65">
        <v>1.1000000000000001</v>
      </c>
      <c r="O719" s="151">
        <f t="shared" si="119"/>
        <v>6600.0000000000009</v>
      </c>
      <c r="P719" s="151">
        <f>P720-F720+F719</f>
        <v>18000</v>
      </c>
      <c r="Q719" s="155">
        <f t="shared" si="120"/>
        <v>10800</v>
      </c>
      <c r="R719" s="227">
        <f t="shared" si="118"/>
        <v>10800</v>
      </c>
      <c r="S719" s="45" t="s">
        <v>3341</v>
      </c>
      <c r="T719" s="174"/>
    </row>
    <row r="720" spans="1:20" s="38" customFormat="1" ht="43.5" customHeight="1" x14ac:dyDescent="0.3">
      <c r="A720" s="423"/>
      <c r="B720" s="425"/>
      <c r="C720" s="174" t="s">
        <v>2416</v>
      </c>
      <c r="D720" s="174" t="s">
        <v>1701</v>
      </c>
      <c r="E720" s="1">
        <v>1300</v>
      </c>
      <c r="F720" s="103">
        <v>6000</v>
      </c>
      <c r="G720" s="45">
        <v>7500</v>
      </c>
      <c r="H720" s="227">
        <f t="shared" ref="H720:H734" si="121">G720*1.2</f>
        <v>9000</v>
      </c>
      <c r="I720" s="65">
        <v>1.2</v>
      </c>
      <c r="J720" s="45">
        <v>15000</v>
      </c>
      <c r="K720" s="231">
        <v>14400</v>
      </c>
      <c r="L720" s="232">
        <v>18000</v>
      </c>
      <c r="M720" s="231">
        <v>21600</v>
      </c>
      <c r="N720" s="65">
        <v>1.2</v>
      </c>
      <c r="O720" s="151">
        <f t="shared" si="119"/>
        <v>7200</v>
      </c>
      <c r="P720" s="151">
        <v>18000</v>
      </c>
      <c r="Q720" s="155">
        <f t="shared" si="120"/>
        <v>10800</v>
      </c>
      <c r="R720" s="227">
        <f t="shared" si="118"/>
        <v>10800</v>
      </c>
      <c r="S720" s="45" t="s">
        <v>3341</v>
      </c>
      <c r="T720" s="174" t="s">
        <v>3186</v>
      </c>
    </row>
    <row r="721" spans="1:20" s="38" customFormat="1" ht="37.5" customHeight="1" x14ac:dyDescent="0.3">
      <c r="A721" s="423"/>
      <c r="B721" s="425"/>
      <c r="C721" s="174" t="s">
        <v>1701</v>
      </c>
      <c r="D721" s="174" t="s">
        <v>1702</v>
      </c>
      <c r="E721" s="5">
        <v>800</v>
      </c>
      <c r="F721" s="103">
        <v>4000</v>
      </c>
      <c r="G721" s="45">
        <v>5500</v>
      </c>
      <c r="H721" s="227">
        <f t="shared" si="121"/>
        <v>6600</v>
      </c>
      <c r="I721" s="65">
        <v>1.2</v>
      </c>
      <c r="J721" s="45">
        <v>6600</v>
      </c>
      <c r="K721" s="231">
        <v>6800</v>
      </c>
      <c r="L721" s="232">
        <v>8500</v>
      </c>
      <c r="M721" s="231">
        <v>10200</v>
      </c>
      <c r="N721" s="65">
        <v>1.2</v>
      </c>
      <c r="O721" s="151">
        <f t="shared" si="119"/>
        <v>4800</v>
      </c>
      <c r="P721" s="151">
        <v>8500</v>
      </c>
      <c r="Q721" s="155">
        <f t="shared" si="120"/>
        <v>5100</v>
      </c>
      <c r="R721" s="227">
        <f t="shared" si="118"/>
        <v>5100</v>
      </c>
      <c r="S721" s="45" t="s">
        <v>3341</v>
      </c>
      <c r="T721" s="174" t="s">
        <v>3186</v>
      </c>
    </row>
    <row r="722" spans="1:20" s="38" customFormat="1" ht="37.5" x14ac:dyDescent="0.3">
      <c r="A722" s="328"/>
      <c r="B722" s="426"/>
      <c r="C722" s="174" t="s">
        <v>1702</v>
      </c>
      <c r="D722" s="174" t="s">
        <v>1703</v>
      </c>
      <c r="E722" s="5">
        <v>450</v>
      </c>
      <c r="F722" s="103">
        <v>1200</v>
      </c>
      <c r="G722" s="45">
        <v>1800</v>
      </c>
      <c r="H722" s="227">
        <f t="shared" si="121"/>
        <v>2160</v>
      </c>
      <c r="I722" s="65">
        <v>1.2</v>
      </c>
      <c r="J722" s="45">
        <v>2600</v>
      </c>
      <c r="K722" s="231">
        <v>2720</v>
      </c>
      <c r="L722" s="232">
        <v>3400</v>
      </c>
      <c r="M722" s="231">
        <v>4080</v>
      </c>
      <c r="N722" s="65">
        <v>1.2</v>
      </c>
      <c r="O722" s="151">
        <f t="shared" si="119"/>
        <v>1440</v>
      </c>
      <c r="P722" s="151">
        <v>3400</v>
      </c>
      <c r="Q722" s="155">
        <f t="shared" si="120"/>
        <v>2040</v>
      </c>
      <c r="R722" s="227">
        <f t="shared" si="118"/>
        <v>2040</v>
      </c>
      <c r="S722" s="45" t="s">
        <v>3341</v>
      </c>
      <c r="T722" s="174" t="s">
        <v>3186</v>
      </c>
    </row>
    <row r="723" spans="1:20" s="38" customFormat="1" ht="21" customHeight="1" x14ac:dyDescent="0.3">
      <c r="A723" s="412">
        <v>2</v>
      </c>
      <c r="B723" s="428" t="s">
        <v>1704</v>
      </c>
      <c r="C723" s="174" t="s">
        <v>1705</v>
      </c>
      <c r="D723" s="174" t="s">
        <v>1706</v>
      </c>
      <c r="E723" s="5">
        <v>400</v>
      </c>
      <c r="F723" s="103">
        <v>1200</v>
      </c>
      <c r="G723" s="45">
        <v>1600</v>
      </c>
      <c r="H723" s="227">
        <f t="shared" si="121"/>
        <v>1920</v>
      </c>
      <c r="I723" s="65">
        <v>1.1000000000000001</v>
      </c>
      <c r="J723" s="45">
        <v>3200</v>
      </c>
      <c r="K723" s="231">
        <v>3280</v>
      </c>
      <c r="L723" s="232">
        <v>4100</v>
      </c>
      <c r="M723" s="231">
        <v>4920</v>
      </c>
      <c r="N723" s="65">
        <v>1.1000000000000001</v>
      </c>
      <c r="O723" s="151">
        <f t="shared" si="119"/>
        <v>1320</v>
      </c>
      <c r="P723" s="151">
        <v>4100</v>
      </c>
      <c r="Q723" s="155">
        <f t="shared" si="120"/>
        <v>2460</v>
      </c>
      <c r="R723" s="227">
        <f t="shared" si="118"/>
        <v>2460</v>
      </c>
      <c r="S723" s="45" t="s">
        <v>3341</v>
      </c>
      <c r="T723" s="174" t="s">
        <v>3186</v>
      </c>
    </row>
    <row r="724" spans="1:20" s="38" customFormat="1" ht="21.75" customHeight="1" x14ac:dyDescent="0.3">
      <c r="A724" s="412"/>
      <c r="B724" s="428"/>
      <c r="C724" s="174" t="s">
        <v>1706</v>
      </c>
      <c r="D724" s="174" t="s">
        <v>2766</v>
      </c>
      <c r="E724" s="5">
        <v>120</v>
      </c>
      <c r="F724" s="211">
        <v>400</v>
      </c>
      <c r="G724" s="45">
        <v>800</v>
      </c>
      <c r="H724" s="227">
        <f t="shared" si="121"/>
        <v>960</v>
      </c>
      <c r="I724" s="65">
        <v>1</v>
      </c>
      <c r="J724" s="45">
        <v>1600</v>
      </c>
      <c r="K724" s="231">
        <v>1600</v>
      </c>
      <c r="L724" s="232">
        <v>2000</v>
      </c>
      <c r="M724" s="231">
        <v>2400</v>
      </c>
      <c r="N724" s="65">
        <v>1</v>
      </c>
      <c r="O724" s="151">
        <f t="shared" si="119"/>
        <v>400</v>
      </c>
      <c r="P724" s="151">
        <v>2000</v>
      </c>
      <c r="Q724" s="155">
        <f t="shared" si="120"/>
        <v>1200</v>
      </c>
      <c r="R724" s="227">
        <f t="shared" si="118"/>
        <v>1200</v>
      </c>
      <c r="S724" s="45" t="s">
        <v>3341</v>
      </c>
      <c r="T724" s="174" t="s">
        <v>3186</v>
      </c>
    </row>
    <row r="725" spans="1:20" s="38" customFormat="1" ht="22.5" customHeight="1" x14ac:dyDescent="0.3">
      <c r="A725" s="412">
        <v>3</v>
      </c>
      <c r="B725" s="428" t="s">
        <v>1707</v>
      </c>
      <c r="C725" s="174" t="s">
        <v>1708</v>
      </c>
      <c r="D725" s="174" t="s">
        <v>2415</v>
      </c>
      <c r="E725" s="5">
        <v>300</v>
      </c>
      <c r="F725" s="211">
        <v>500</v>
      </c>
      <c r="G725" s="45">
        <v>840</v>
      </c>
      <c r="H725" s="227">
        <f t="shared" si="121"/>
        <v>1008</v>
      </c>
      <c r="I725" s="65">
        <v>1.3</v>
      </c>
      <c r="J725" s="45">
        <v>1200</v>
      </c>
      <c r="K725" s="231">
        <v>1248</v>
      </c>
      <c r="L725" s="232">
        <v>1560</v>
      </c>
      <c r="M725" s="231">
        <v>1872</v>
      </c>
      <c r="N725" s="65">
        <v>1.3</v>
      </c>
      <c r="O725" s="151">
        <f t="shared" si="119"/>
        <v>650</v>
      </c>
      <c r="P725" s="151">
        <v>1560</v>
      </c>
      <c r="Q725" s="155">
        <f t="shared" si="120"/>
        <v>936</v>
      </c>
      <c r="R725" s="227">
        <f t="shared" si="118"/>
        <v>936</v>
      </c>
      <c r="S725" s="45" t="s">
        <v>3341</v>
      </c>
      <c r="T725" s="174" t="s">
        <v>3186</v>
      </c>
    </row>
    <row r="726" spans="1:20" s="38" customFormat="1" ht="21.75" customHeight="1" x14ac:dyDescent="0.3">
      <c r="A726" s="412"/>
      <c r="B726" s="428"/>
      <c r="C726" s="174" t="s">
        <v>2413</v>
      </c>
      <c r="D726" s="174" t="s">
        <v>1709</v>
      </c>
      <c r="E726" s="5">
        <v>900</v>
      </c>
      <c r="F726" s="103">
        <v>1000</v>
      </c>
      <c r="G726" s="45">
        <v>1620</v>
      </c>
      <c r="H726" s="227">
        <f t="shared" si="121"/>
        <v>1944</v>
      </c>
      <c r="I726" s="65">
        <v>1.2</v>
      </c>
      <c r="J726" s="220">
        <v>1620</v>
      </c>
      <c r="K726" s="231">
        <v>1680</v>
      </c>
      <c r="L726" s="232">
        <v>2100</v>
      </c>
      <c r="M726" s="231">
        <v>2520</v>
      </c>
      <c r="N726" s="65">
        <v>1.2</v>
      </c>
      <c r="O726" s="151">
        <f t="shared" si="119"/>
        <v>1200</v>
      </c>
      <c r="P726" s="151">
        <v>2100</v>
      </c>
      <c r="Q726" s="155">
        <f t="shared" si="120"/>
        <v>1260</v>
      </c>
      <c r="R726" s="227">
        <f t="shared" si="118"/>
        <v>1260</v>
      </c>
      <c r="S726" s="45" t="s">
        <v>3341</v>
      </c>
      <c r="T726" s="174" t="s">
        <v>3186</v>
      </c>
    </row>
    <row r="727" spans="1:20" s="38" customFormat="1" ht="24" customHeight="1" x14ac:dyDescent="0.3">
      <c r="A727" s="412"/>
      <c r="B727" s="428"/>
      <c r="C727" s="174" t="s">
        <v>2414</v>
      </c>
      <c r="D727" s="174" t="s">
        <v>1709</v>
      </c>
      <c r="E727" s="5">
        <v>900</v>
      </c>
      <c r="F727" s="103">
        <v>1000</v>
      </c>
      <c r="G727" s="45">
        <v>1620</v>
      </c>
      <c r="H727" s="227">
        <f t="shared" si="121"/>
        <v>1944</v>
      </c>
      <c r="I727" s="65">
        <v>1.2</v>
      </c>
      <c r="J727" s="220">
        <v>1620</v>
      </c>
      <c r="K727" s="231">
        <v>1680</v>
      </c>
      <c r="L727" s="232">
        <v>2100</v>
      </c>
      <c r="M727" s="231">
        <v>2520</v>
      </c>
      <c r="N727" s="65">
        <v>1.2</v>
      </c>
      <c r="O727" s="151">
        <f t="shared" si="119"/>
        <v>1200</v>
      </c>
      <c r="P727" s="151">
        <v>2100</v>
      </c>
      <c r="Q727" s="155">
        <f t="shared" si="120"/>
        <v>1260</v>
      </c>
      <c r="R727" s="227">
        <f t="shared" si="118"/>
        <v>1260</v>
      </c>
      <c r="S727" s="45" t="s">
        <v>3341</v>
      </c>
      <c r="T727" s="174" t="s">
        <v>3186</v>
      </c>
    </row>
    <row r="728" spans="1:20" s="38" customFormat="1" ht="39.75" customHeight="1" x14ac:dyDescent="0.3">
      <c r="A728" s="171">
        <v>4</v>
      </c>
      <c r="B728" s="174" t="s">
        <v>1710</v>
      </c>
      <c r="C728" s="174" t="s">
        <v>9</v>
      </c>
      <c r="D728" s="174" t="s">
        <v>1626</v>
      </c>
      <c r="E728" s="5">
        <v>400</v>
      </c>
      <c r="F728" s="103">
        <v>1200</v>
      </c>
      <c r="G728" s="45">
        <v>1500</v>
      </c>
      <c r="H728" s="227">
        <f t="shared" si="121"/>
        <v>1800</v>
      </c>
      <c r="I728" s="65">
        <v>1</v>
      </c>
      <c r="J728" s="45">
        <v>3000</v>
      </c>
      <c r="K728" s="231">
        <v>3120</v>
      </c>
      <c r="L728" s="232">
        <v>3900</v>
      </c>
      <c r="M728" s="231">
        <v>4680</v>
      </c>
      <c r="N728" s="65">
        <v>1</v>
      </c>
      <c r="O728" s="151">
        <f t="shared" si="119"/>
        <v>1200</v>
      </c>
      <c r="P728" s="151">
        <v>3900</v>
      </c>
      <c r="Q728" s="155">
        <f t="shared" si="120"/>
        <v>2340</v>
      </c>
      <c r="R728" s="227">
        <f t="shared" si="118"/>
        <v>2340</v>
      </c>
      <c r="S728" s="45" t="s">
        <v>3341</v>
      </c>
      <c r="T728" s="174" t="s">
        <v>3186</v>
      </c>
    </row>
    <row r="729" spans="1:20" s="38" customFormat="1" ht="27.75" customHeight="1" x14ac:dyDescent="0.3">
      <c r="A729" s="412">
        <v>5</v>
      </c>
      <c r="B729" s="428" t="s">
        <v>1711</v>
      </c>
      <c r="C729" s="174" t="s">
        <v>374</v>
      </c>
      <c r="D729" s="174" t="s">
        <v>156</v>
      </c>
      <c r="E729" s="5">
        <v>500</v>
      </c>
      <c r="F729" s="103">
        <v>2000</v>
      </c>
      <c r="G729" s="45">
        <v>3250</v>
      </c>
      <c r="H729" s="227">
        <f t="shared" si="121"/>
        <v>3900</v>
      </c>
      <c r="I729" s="65">
        <v>1</v>
      </c>
      <c r="J729" s="45">
        <v>6500</v>
      </c>
      <c r="K729" s="231">
        <v>6760</v>
      </c>
      <c r="L729" s="232">
        <v>8450</v>
      </c>
      <c r="M729" s="231">
        <v>10140</v>
      </c>
      <c r="N729" s="65">
        <v>1</v>
      </c>
      <c r="O729" s="151">
        <f t="shared" si="119"/>
        <v>2000</v>
      </c>
      <c r="P729" s="151">
        <v>8450</v>
      </c>
      <c r="Q729" s="155">
        <f t="shared" si="120"/>
        <v>5070</v>
      </c>
      <c r="R729" s="227">
        <f t="shared" si="118"/>
        <v>5070</v>
      </c>
      <c r="S729" s="45" t="s">
        <v>3341</v>
      </c>
      <c r="T729" s="174" t="s">
        <v>3186</v>
      </c>
    </row>
    <row r="730" spans="1:20" s="38" customFormat="1" ht="30.75" customHeight="1" x14ac:dyDescent="0.3">
      <c r="A730" s="412"/>
      <c r="B730" s="428"/>
      <c r="C730" s="174" t="s">
        <v>156</v>
      </c>
      <c r="D730" s="174" t="s">
        <v>1603</v>
      </c>
      <c r="E730" s="5">
        <v>340</v>
      </c>
      <c r="F730" s="103">
        <v>1000</v>
      </c>
      <c r="G730" s="45">
        <v>1600</v>
      </c>
      <c r="H730" s="227">
        <f t="shared" si="121"/>
        <v>1920</v>
      </c>
      <c r="I730" s="65">
        <v>1</v>
      </c>
      <c r="J730" s="45">
        <v>1300</v>
      </c>
      <c r="K730" s="231">
        <v>1352</v>
      </c>
      <c r="L730" s="232">
        <v>1690</v>
      </c>
      <c r="M730" s="231">
        <v>2028</v>
      </c>
      <c r="N730" s="65">
        <v>1</v>
      </c>
      <c r="O730" s="151">
        <f t="shared" si="119"/>
        <v>1000</v>
      </c>
      <c r="P730" s="151">
        <v>1690</v>
      </c>
      <c r="Q730" s="155">
        <f t="shared" si="120"/>
        <v>1014</v>
      </c>
      <c r="R730" s="227">
        <f t="shared" si="118"/>
        <v>1014</v>
      </c>
      <c r="S730" s="45" t="s">
        <v>3341</v>
      </c>
      <c r="T730" s="174" t="s">
        <v>3186</v>
      </c>
    </row>
    <row r="731" spans="1:20" s="38" customFormat="1" ht="21.75" customHeight="1" x14ac:dyDescent="0.3">
      <c r="A731" s="171">
        <v>6</v>
      </c>
      <c r="B731" s="428" t="s">
        <v>1712</v>
      </c>
      <c r="C731" s="428"/>
      <c r="D731" s="428"/>
      <c r="E731" s="5">
        <v>400</v>
      </c>
      <c r="F731" s="211">
        <v>900</v>
      </c>
      <c r="G731" s="45">
        <v>1360</v>
      </c>
      <c r="H731" s="227">
        <f t="shared" si="121"/>
        <v>1632</v>
      </c>
      <c r="I731" s="65">
        <v>1</v>
      </c>
      <c r="J731" s="45">
        <v>2500</v>
      </c>
      <c r="K731" s="231">
        <v>2600</v>
      </c>
      <c r="L731" s="232">
        <v>3250</v>
      </c>
      <c r="M731" s="231">
        <v>3900</v>
      </c>
      <c r="N731" s="65">
        <v>1</v>
      </c>
      <c r="O731" s="151">
        <f t="shared" si="119"/>
        <v>900</v>
      </c>
      <c r="P731" s="151">
        <v>3250</v>
      </c>
      <c r="Q731" s="155">
        <f t="shared" si="120"/>
        <v>1950</v>
      </c>
      <c r="R731" s="227">
        <f t="shared" si="118"/>
        <v>1950</v>
      </c>
      <c r="S731" s="45" t="s">
        <v>3341</v>
      </c>
      <c r="T731" s="174" t="s">
        <v>3186</v>
      </c>
    </row>
    <row r="732" spans="1:20" s="38" customFormat="1" ht="22.5" customHeight="1" x14ac:dyDescent="0.3">
      <c r="A732" s="171">
        <v>7</v>
      </c>
      <c r="B732" s="428" t="s">
        <v>1713</v>
      </c>
      <c r="C732" s="428"/>
      <c r="D732" s="428"/>
      <c r="E732" s="5">
        <v>400</v>
      </c>
      <c r="F732" s="211">
        <v>900</v>
      </c>
      <c r="G732" s="45">
        <v>1250</v>
      </c>
      <c r="H732" s="227">
        <f t="shared" si="121"/>
        <v>1500</v>
      </c>
      <c r="I732" s="65">
        <v>1</v>
      </c>
      <c r="J732" s="45">
        <v>2500</v>
      </c>
      <c r="K732" s="231">
        <v>2600</v>
      </c>
      <c r="L732" s="232">
        <v>3250</v>
      </c>
      <c r="M732" s="231">
        <v>3900</v>
      </c>
      <c r="N732" s="65">
        <v>1</v>
      </c>
      <c r="O732" s="151">
        <f t="shared" si="119"/>
        <v>900</v>
      </c>
      <c r="P732" s="151">
        <v>3250</v>
      </c>
      <c r="Q732" s="155">
        <f t="shared" si="120"/>
        <v>1950</v>
      </c>
      <c r="R732" s="227">
        <f t="shared" si="118"/>
        <v>1950</v>
      </c>
      <c r="S732" s="45" t="s">
        <v>3341</v>
      </c>
      <c r="T732" s="174" t="s">
        <v>3186</v>
      </c>
    </row>
    <row r="733" spans="1:20" s="38" customFormat="1" ht="21.75" customHeight="1" x14ac:dyDescent="0.3">
      <c r="A733" s="171">
        <v>8</v>
      </c>
      <c r="B733" s="428" t="s">
        <v>1714</v>
      </c>
      <c r="C733" s="428"/>
      <c r="D733" s="428"/>
      <c r="E733" s="5">
        <v>300</v>
      </c>
      <c r="F733" s="211">
        <v>600</v>
      </c>
      <c r="G733" s="45">
        <v>990</v>
      </c>
      <c r="H733" s="227">
        <f t="shared" si="121"/>
        <v>1188</v>
      </c>
      <c r="I733" s="65">
        <v>1.1000000000000001</v>
      </c>
      <c r="J733" s="45">
        <v>1500</v>
      </c>
      <c r="K733" s="231">
        <v>1560</v>
      </c>
      <c r="L733" s="232">
        <v>1950</v>
      </c>
      <c r="M733" s="231">
        <v>2340</v>
      </c>
      <c r="N733" s="65">
        <v>1.1000000000000001</v>
      </c>
      <c r="O733" s="151">
        <f t="shared" si="119"/>
        <v>660</v>
      </c>
      <c r="P733" s="151">
        <v>1950</v>
      </c>
      <c r="Q733" s="155">
        <f t="shared" si="120"/>
        <v>1170</v>
      </c>
      <c r="R733" s="227">
        <f t="shared" si="118"/>
        <v>1170</v>
      </c>
      <c r="S733" s="45" t="s">
        <v>3341</v>
      </c>
      <c r="T733" s="174" t="s">
        <v>3186</v>
      </c>
    </row>
    <row r="734" spans="1:20" s="38" customFormat="1" ht="22.5" customHeight="1" x14ac:dyDescent="0.3">
      <c r="A734" s="412">
        <v>9</v>
      </c>
      <c r="B734" s="428" t="s">
        <v>1715</v>
      </c>
      <c r="C734" s="174" t="s">
        <v>1716</v>
      </c>
      <c r="D734" s="174" t="s">
        <v>1717</v>
      </c>
      <c r="E734" s="5">
        <v>250</v>
      </c>
      <c r="F734" s="211">
        <v>600</v>
      </c>
      <c r="G734" s="45">
        <v>880</v>
      </c>
      <c r="H734" s="227">
        <f t="shared" si="121"/>
        <v>1056</v>
      </c>
      <c r="I734" s="65">
        <v>1.2</v>
      </c>
      <c r="J734" s="45">
        <v>1750</v>
      </c>
      <c r="K734" s="231">
        <v>1840</v>
      </c>
      <c r="L734" s="232">
        <v>2300</v>
      </c>
      <c r="M734" s="231">
        <v>2760</v>
      </c>
      <c r="N734" s="65">
        <v>1.2</v>
      </c>
      <c r="O734" s="151">
        <f t="shared" si="119"/>
        <v>720</v>
      </c>
      <c r="P734" s="151">
        <v>2300</v>
      </c>
      <c r="Q734" s="155">
        <f t="shared" si="120"/>
        <v>1380</v>
      </c>
      <c r="R734" s="227">
        <f t="shared" si="118"/>
        <v>1380</v>
      </c>
      <c r="S734" s="45" t="s">
        <v>3341</v>
      </c>
      <c r="T734" s="174" t="s">
        <v>3186</v>
      </c>
    </row>
    <row r="735" spans="1:20" s="38" customFormat="1" x14ac:dyDescent="0.3">
      <c r="A735" s="412"/>
      <c r="B735" s="428"/>
      <c r="C735" s="174" t="s">
        <v>1717</v>
      </c>
      <c r="D735" s="174" t="s">
        <v>2505</v>
      </c>
      <c r="E735" s="5"/>
      <c r="F735" s="211">
        <v>400</v>
      </c>
      <c r="G735" s="211">
        <v>400</v>
      </c>
      <c r="H735" s="211"/>
      <c r="I735" s="65">
        <v>1</v>
      </c>
      <c r="J735" s="45">
        <v>500</v>
      </c>
      <c r="K735" s="231">
        <v>520</v>
      </c>
      <c r="L735" s="232">
        <f>J735*1.3</f>
        <v>650</v>
      </c>
      <c r="M735" s="231">
        <v>780</v>
      </c>
      <c r="N735" s="65">
        <v>1</v>
      </c>
      <c r="O735" s="151">
        <f t="shared" si="119"/>
        <v>400</v>
      </c>
      <c r="P735" s="151">
        <v>650</v>
      </c>
      <c r="Q735" s="155">
        <f>P735</f>
        <v>650</v>
      </c>
      <c r="R735" s="227">
        <f t="shared" si="118"/>
        <v>650</v>
      </c>
      <c r="S735" s="45" t="s">
        <v>3341</v>
      </c>
      <c r="T735" s="174" t="s">
        <v>219</v>
      </c>
    </row>
    <row r="736" spans="1:20" s="38" customFormat="1" ht="39" customHeight="1" x14ac:dyDescent="0.3">
      <c r="A736" s="412">
        <v>10</v>
      </c>
      <c r="B736" s="174" t="s">
        <v>1718</v>
      </c>
      <c r="C736" s="174" t="s">
        <v>2319</v>
      </c>
      <c r="D736" s="174" t="s">
        <v>1719</v>
      </c>
      <c r="E736" s="5">
        <v>350</v>
      </c>
      <c r="F736" s="211">
        <v>600</v>
      </c>
      <c r="G736" s="45">
        <v>1050</v>
      </c>
      <c r="H736" s="227">
        <f t="shared" ref="H736:H748" si="122">G736*1.2</f>
        <v>1260</v>
      </c>
      <c r="I736" s="65">
        <v>1.2</v>
      </c>
      <c r="J736" s="45">
        <v>1500</v>
      </c>
      <c r="K736" s="231">
        <v>1560</v>
      </c>
      <c r="L736" s="232">
        <v>1950</v>
      </c>
      <c r="M736" s="231">
        <v>2340</v>
      </c>
      <c r="N736" s="65">
        <v>1.2</v>
      </c>
      <c r="O736" s="151">
        <f t="shared" si="119"/>
        <v>720</v>
      </c>
      <c r="P736" s="151">
        <v>1950</v>
      </c>
      <c r="Q736" s="155">
        <f>P736*0.6</f>
        <v>1170</v>
      </c>
      <c r="R736" s="227">
        <f t="shared" si="118"/>
        <v>1170</v>
      </c>
      <c r="S736" s="45" t="s">
        <v>3341</v>
      </c>
      <c r="T736" s="174" t="s">
        <v>3186</v>
      </c>
    </row>
    <row r="737" spans="1:20" s="38" customFormat="1" ht="23.25" customHeight="1" x14ac:dyDescent="0.3">
      <c r="A737" s="412"/>
      <c r="B737" s="428" t="s">
        <v>1720</v>
      </c>
      <c r="C737" s="428"/>
      <c r="D737" s="428"/>
      <c r="E737" s="5">
        <v>200</v>
      </c>
      <c r="F737" s="211">
        <v>400</v>
      </c>
      <c r="G737" s="45">
        <v>760</v>
      </c>
      <c r="H737" s="227">
        <f t="shared" si="122"/>
        <v>912</v>
      </c>
      <c r="I737" s="65">
        <v>1</v>
      </c>
      <c r="J737" s="45">
        <v>600</v>
      </c>
      <c r="K737" s="231">
        <v>624</v>
      </c>
      <c r="L737" s="232">
        <v>780</v>
      </c>
      <c r="M737" s="231">
        <v>936</v>
      </c>
      <c r="N737" s="65">
        <v>1</v>
      </c>
      <c r="O737" s="151">
        <f t="shared" si="119"/>
        <v>400</v>
      </c>
      <c r="P737" s="151">
        <v>780</v>
      </c>
      <c r="Q737" s="155">
        <f>P737</f>
        <v>780</v>
      </c>
      <c r="R737" s="227">
        <f t="shared" si="118"/>
        <v>780</v>
      </c>
      <c r="S737" s="45" t="s">
        <v>3341</v>
      </c>
      <c r="T737" s="174" t="s">
        <v>3186</v>
      </c>
    </row>
    <row r="738" spans="1:20" s="38" customFormat="1" ht="24" customHeight="1" x14ac:dyDescent="0.3">
      <c r="A738" s="171">
        <v>11</v>
      </c>
      <c r="B738" s="428" t="s">
        <v>1721</v>
      </c>
      <c r="C738" s="428"/>
      <c r="D738" s="428"/>
      <c r="E738" s="5">
        <v>300</v>
      </c>
      <c r="F738" s="211">
        <v>660</v>
      </c>
      <c r="G738" s="45">
        <v>660</v>
      </c>
      <c r="H738" s="227">
        <f t="shared" si="122"/>
        <v>792</v>
      </c>
      <c r="I738" s="65">
        <v>1</v>
      </c>
      <c r="J738" s="45">
        <v>1000</v>
      </c>
      <c r="K738" s="231">
        <v>1040</v>
      </c>
      <c r="L738" s="232">
        <v>1300</v>
      </c>
      <c r="M738" s="231">
        <v>1560</v>
      </c>
      <c r="N738" s="65">
        <v>1</v>
      </c>
      <c r="O738" s="151">
        <f t="shared" si="119"/>
        <v>660</v>
      </c>
      <c r="P738" s="151">
        <v>1300</v>
      </c>
      <c r="Q738" s="155">
        <f>P738</f>
        <v>1300</v>
      </c>
      <c r="R738" s="227">
        <f t="shared" si="118"/>
        <v>1300</v>
      </c>
      <c r="S738" s="45" t="s">
        <v>3341</v>
      </c>
      <c r="T738" s="174" t="s">
        <v>3186</v>
      </c>
    </row>
    <row r="739" spans="1:20" s="38" customFormat="1" ht="43.5" customHeight="1" x14ac:dyDescent="0.3">
      <c r="A739" s="171">
        <v>12</v>
      </c>
      <c r="B739" s="174" t="s">
        <v>1722</v>
      </c>
      <c r="C739" s="174" t="s">
        <v>2320</v>
      </c>
      <c r="D739" s="174" t="s">
        <v>1723</v>
      </c>
      <c r="E739" s="5">
        <v>300</v>
      </c>
      <c r="F739" s="211">
        <v>500</v>
      </c>
      <c r="G739" s="45">
        <v>750</v>
      </c>
      <c r="H739" s="227">
        <f t="shared" si="122"/>
        <v>900</v>
      </c>
      <c r="I739" s="65">
        <v>1</v>
      </c>
      <c r="J739" s="45">
        <v>600</v>
      </c>
      <c r="K739" s="231">
        <v>624</v>
      </c>
      <c r="L739" s="232">
        <v>780</v>
      </c>
      <c r="M739" s="231">
        <v>936</v>
      </c>
      <c r="N739" s="65">
        <v>1</v>
      </c>
      <c r="O739" s="151">
        <f t="shared" si="119"/>
        <v>500</v>
      </c>
      <c r="P739" s="151">
        <v>780</v>
      </c>
      <c r="Q739" s="155">
        <f>P739</f>
        <v>780</v>
      </c>
      <c r="R739" s="227">
        <f t="shared" si="118"/>
        <v>780</v>
      </c>
      <c r="S739" s="45" t="s">
        <v>3341</v>
      </c>
      <c r="T739" s="174" t="s">
        <v>3186</v>
      </c>
    </row>
    <row r="740" spans="1:20" s="38" customFormat="1" ht="39" customHeight="1" x14ac:dyDescent="0.3">
      <c r="A740" s="171">
        <v>13</v>
      </c>
      <c r="B740" s="174" t="s">
        <v>1724</v>
      </c>
      <c r="C740" s="174" t="s">
        <v>2320</v>
      </c>
      <c r="D740" s="174" t="s">
        <v>1725</v>
      </c>
      <c r="E740" s="5">
        <v>240</v>
      </c>
      <c r="F740" s="103">
        <v>1000</v>
      </c>
      <c r="G740" s="45">
        <v>2000</v>
      </c>
      <c r="H740" s="227">
        <f t="shared" si="122"/>
        <v>2400</v>
      </c>
      <c r="I740" s="65">
        <v>1</v>
      </c>
      <c r="J740" s="45">
        <v>400</v>
      </c>
      <c r="K740" s="231">
        <v>1000</v>
      </c>
      <c r="L740" s="232">
        <v>1225</v>
      </c>
      <c r="M740" s="231">
        <v>1450</v>
      </c>
      <c r="N740" s="65">
        <v>1</v>
      </c>
      <c r="O740" s="151">
        <f t="shared" si="119"/>
        <v>1000</v>
      </c>
      <c r="P740" s="151">
        <v>1225</v>
      </c>
      <c r="Q740" s="155">
        <f>P740</f>
        <v>1225</v>
      </c>
      <c r="R740" s="227">
        <f t="shared" si="118"/>
        <v>1225</v>
      </c>
      <c r="S740" s="45" t="s">
        <v>3341</v>
      </c>
      <c r="T740" s="174" t="s">
        <v>3186</v>
      </c>
    </row>
    <row r="741" spans="1:20" s="38" customFormat="1" ht="42" customHeight="1" x14ac:dyDescent="0.3">
      <c r="A741" s="171">
        <v>14</v>
      </c>
      <c r="B741" s="174" t="s">
        <v>1726</v>
      </c>
      <c r="C741" s="174" t="s">
        <v>2320</v>
      </c>
      <c r="D741" s="174" t="s">
        <v>1727</v>
      </c>
      <c r="E741" s="5">
        <v>200</v>
      </c>
      <c r="F741" s="211">
        <v>400</v>
      </c>
      <c r="G741" s="45">
        <v>1040</v>
      </c>
      <c r="H741" s="227">
        <f t="shared" si="122"/>
        <v>1248</v>
      </c>
      <c r="I741" s="65">
        <v>1</v>
      </c>
      <c r="J741" s="45">
        <v>1600</v>
      </c>
      <c r="K741" s="231">
        <v>1680</v>
      </c>
      <c r="L741" s="232">
        <v>2100</v>
      </c>
      <c r="M741" s="231">
        <v>2520</v>
      </c>
      <c r="N741" s="65">
        <v>1</v>
      </c>
      <c r="O741" s="151">
        <f t="shared" si="119"/>
        <v>400</v>
      </c>
      <c r="P741" s="151">
        <v>2100</v>
      </c>
      <c r="Q741" s="155">
        <f>P741*0.6</f>
        <v>1260</v>
      </c>
      <c r="R741" s="227">
        <f t="shared" si="118"/>
        <v>1260</v>
      </c>
      <c r="S741" s="45" t="s">
        <v>3341</v>
      </c>
      <c r="T741" s="174" t="s">
        <v>3186</v>
      </c>
    </row>
    <row r="742" spans="1:20" s="38" customFormat="1" ht="23.25" customHeight="1" x14ac:dyDescent="0.3">
      <c r="A742" s="171">
        <v>15</v>
      </c>
      <c r="B742" s="174" t="s">
        <v>1728</v>
      </c>
      <c r="C742" s="174" t="s">
        <v>1729</v>
      </c>
      <c r="D742" s="174" t="s">
        <v>1706</v>
      </c>
      <c r="E742" s="5">
        <v>300</v>
      </c>
      <c r="F742" s="211">
        <v>600</v>
      </c>
      <c r="G742" s="45">
        <v>810</v>
      </c>
      <c r="H742" s="227">
        <f t="shared" si="122"/>
        <v>972</v>
      </c>
      <c r="I742" s="65">
        <v>1.2</v>
      </c>
      <c r="J742" s="45">
        <v>1000</v>
      </c>
      <c r="K742" s="231">
        <v>1040</v>
      </c>
      <c r="L742" s="232">
        <v>1300</v>
      </c>
      <c r="M742" s="231">
        <v>1560</v>
      </c>
      <c r="N742" s="65">
        <v>1.2</v>
      </c>
      <c r="O742" s="151">
        <f t="shared" si="119"/>
        <v>720</v>
      </c>
      <c r="P742" s="151">
        <v>1300</v>
      </c>
      <c r="Q742" s="155">
        <f>P742</f>
        <v>1300</v>
      </c>
      <c r="R742" s="227">
        <f t="shared" si="118"/>
        <v>1300</v>
      </c>
      <c r="S742" s="45" t="s">
        <v>3341</v>
      </c>
      <c r="T742" s="174" t="s">
        <v>3186</v>
      </c>
    </row>
    <row r="743" spans="1:20" s="38" customFormat="1" ht="23.25" customHeight="1" x14ac:dyDescent="0.3">
      <c r="A743" s="171">
        <v>16</v>
      </c>
      <c r="B743" s="428" t="s">
        <v>455</v>
      </c>
      <c r="C743" s="428"/>
      <c r="D743" s="428"/>
      <c r="E743" s="5">
        <v>110</v>
      </c>
      <c r="F743" s="211">
        <v>110</v>
      </c>
      <c r="G743" s="45">
        <v>280</v>
      </c>
      <c r="H743" s="227">
        <f t="shared" si="122"/>
        <v>336</v>
      </c>
      <c r="I743" s="65">
        <v>1</v>
      </c>
      <c r="J743" s="45">
        <v>800</v>
      </c>
      <c r="K743" s="231">
        <v>832</v>
      </c>
      <c r="L743" s="232">
        <v>1040</v>
      </c>
      <c r="M743" s="231">
        <v>1248</v>
      </c>
      <c r="N743" s="65">
        <v>1</v>
      </c>
      <c r="O743" s="151">
        <f t="shared" si="119"/>
        <v>110</v>
      </c>
      <c r="P743" s="151">
        <v>1040</v>
      </c>
      <c r="Q743" s="155">
        <f t="shared" ref="Q743:Q748" si="123">P743*0.6</f>
        <v>624</v>
      </c>
      <c r="R743" s="227">
        <f t="shared" si="118"/>
        <v>624</v>
      </c>
      <c r="S743" s="45" t="s">
        <v>3341</v>
      </c>
      <c r="T743" s="174" t="s">
        <v>3186</v>
      </c>
    </row>
    <row r="744" spans="1:20" s="38" customFormat="1" ht="21.75" customHeight="1" x14ac:dyDescent="0.3">
      <c r="A744" s="171">
        <v>17</v>
      </c>
      <c r="B744" s="428" t="s">
        <v>2506</v>
      </c>
      <c r="C744" s="428"/>
      <c r="D744" s="428"/>
      <c r="E744" s="5">
        <v>300</v>
      </c>
      <c r="F744" s="211">
        <v>900</v>
      </c>
      <c r="G744" s="45">
        <v>1500</v>
      </c>
      <c r="H744" s="227">
        <f t="shared" si="122"/>
        <v>1800</v>
      </c>
      <c r="I744" s="65">
        <v>1.2</v>
      </c>
      <c r="J744" s="45">
        <v>3000</v>
      </c>
      <c r="K744" s="231">
        <v>3120</v>
      </c>
      <c r="L744" s="232">
        <v>3900</v>
      </c>
      <c r="M744" s="231">
        <v>4680</v>
      </c>
      <c r="N744" s="65">
        <v>1.2</v>
      </c>
      <c r="O744" s="151">
        <f t="shared" si="119"/>
        <v>1080</v>
      </c>
      <c r="P744" s="151">
        <v>3900</v>
      </c>
      <c r="Q744" s="155">
        <f t="shared" si="123"/>
        <v>2340</v>
      </c>
      <c r="R744" s="227">
        <f t="shared" si="118"/>
        <v>2340</v>
      </c>
      <c r="S744" s="45" t="s">
        <v>3341</v>
      </c>
      <c r="T744" s="174" t="s">
        <v>3186</v>
      </c>
    </row>
    <row r="745" spans="1:20" s="38" customFormat="1" ht="24" customHeight="1" x14ac:dyDescent="0.3">
      <c r="A745" s="171">
        <v>18</v>
      </c>
      <c r="B745" s="450" t="s">
        <v>1730</v>
      </c>
      <c r="C745" s="451"/>
      <c r="D745" s="452"/>
      <c r="E745" s="5">
        <v>500</v>
      </c>
      <c r="F745" s="103">
        <v>1500</v>
      </c>
      <c r="G745" s="45">
        <v>2250</v>
      </c>
      <c r="H745" s="227">
        <f t="shared" si="122"/>
        <v>2700</v>
      </c>
      <c r="I745" s="65">
        <v>1.2</v>
      </c>
      <c r="J745" s="45">
        <v>4500</v>
      </c>
      <c r="K745" s="231">
        <v>4680</v>
      </c>
      <c r="L745" s="232">
        <v>5850</v>
      </c>
      <c r="M745" s="231">
        <v>7020</v>
      </c>
      <c r="N745" s="65">
        <v>1.2</v>
      </c>
      <c r="O745" s="151">
        <f t="shared" si="119"/>
        <v>1800</v>
      </c>
      <c r="P745" s="151">
        <v>5850</v>
      </c>
      <c r="Q745" s="155">
        <f t="shared" si="123"/>
        <v>3510</v>
      </c>
      <c r="R745" s="227">
        <f t="shared" si="118"/>
        <v>3510</v>
      </c>
      <c r="S745" s="45" t="s">
        <v>3341</v>
      </c>
      <c r="T745" s="174" t="s">
        <v>3186</v>
      </c>
    </row>
    <row r="746" spans="1:20" s="38" customFormat="1" ht="39" customHeight="1" x14ac:dyDescent="0.3">
      <c r="A746" s="171">
        <v>19</v>
      </c>
      <c r="B746" s="174" t="s">
        <v>1731</v>
      </c>
      <c r="C746" s="174" t="s">
        <v>1732</v>
      </c>
      <c r="D746" s="174" t="s">
        <v>1733</v>
      </c>
      <c r="E746" s="5">
        <v>500</v>
      </c>
      <c r="F746" s="103">
        <v>1200</v>
      </c>
      <c r="G746" s="45">
        <v>1650</v>
      </c>
      <c r="H746" s="227">
        <f t="shared" si="122"/>
        <v>1980</v>
      </c>
      <c r="I746" s="65">
        <v>1</v>
      </c>
      <c r="J746" s="45">
        <v>3300</v>
      </c>
      <c r="K746" s="231">
        <v>3432</v>
      </c>
      <c r="L746" s="232">
        <v>4290</v>
      </c>
      <c r="M746" s="231">
        <v>5148</v>
      </c>
      <c r="N746" s="65">
        <v>1</v>
      </c>
      <c r="O746" s="151">
        <f t="shared" si="119"/>
        <v>1200</v>
      </c>
      <c r="P746" s="151">
        <v>4290</v>
      </c>
      <c r="Q746" s="155">
        <f t="shared" si="123"/>
        <v>2574</v>
      </c>
      <c r="R746" s="227">
        <f t="shared" si="118"/>
        <v>2574</v>
      </c>
      <c r="S746" s="45" t="s">
        <v>3341</v>
      </c>
      <c r="T746" s="174" t="s">
        <v>3186</v>
      </c>
    </row>
    <row r="747" spans="1:20" s="38" customFormat="1" ht="21" customHeight="1" x14ac:dyDescent="0.3">
      <c r="A747" s="171">
        <v>20</v>
      </c>
      <c r="B747" s="428" t="s">
        <v>1734</v>
      </c>
      <c r="C747" s="428"/>
      <c r="D747" s="428"/>
      <c r="E747" s="5"/>
      <c r="F747" s="211">
        <v>200</v>
      </c>
      <c r="G747" s="45">
        <v>200</v>
      </c>
      <c r="H747" s="227">
        <f t="shared" si="122"/>
        <v>240</v>
      </c>
      <c r="I747" s="65">
        <v>1</v>
      </c>
      <c r="J747" s="220">
        <v>400</v>
      </c>
      <c r="K747" s="231">
        <v>416</v>
      </c>
      <c r="L747" s="232">
        <v>520</v>
      </c>
      <c r="M747" s="231">
        <v>624</v>
      </c>
      <c r="N747" s="65">
        <v>1</v>
      </c>
      <c r="O747" s="151">
        <f t="shared" si="119"/>
        <v>200</v>
      </c>
      <c r="P747" s="151">
        <v>520</v>
      </c>
      <c r="Q747" s="155">
        <f t="shared" si="123"/>
        <v>312</v>
      </c>
      <c r="R747" s="227">
        <f t="shared" si="118"/>
        <v>312</v>
      </c>
      <c r="S747" s="45" t="s">
        <v>3341</v>
      </c>
      <c r="T747" s="174" t="s">
        <v>3186</v>
      </c>
    </row>
    <row r="748" spans="1:20" s="38" customFormat="1" ht="21" customHeight="1" x14ac:dyDescent="0.3">
      <c r="A748" s="171">
        <v>21</v>
      </c>
      <c r="B748" s="428" t="s">
        <v>1735</v>
      </c>
      <c r="C748" s="428"/>
      <c r="D748" s="428"/>
      <c r="E748" s="5"/>
      <c r="F748" s="211">
        <v>200</v>
      </c>
      <c r="G748" s="45">
        <v>250</v>
      </c>
      <c r="H748" s="227">
        <f t="shared" si="122"/>
        <v>300</v>
      </c>
      <c r="I748" s="65">
        <v>1</v>
      </c>
      <c r="J748" s="45">
        <v>500</v>
      </c>
      <c r="K748" s="231">
        <v>520</v>
      </c>
      <c r="L748" s="232">
        <v>650</v>
      </c>
      <c r="M748" s="231">
        <v>780</v>
      </c>
      <c r="N748" s="65">
        <v>1</v>
      </c>
      <c r="O748" s="151">
        <f t="shared" si="119"/>
        <v>200</v>
      </c>
      <c r="P748" s="151">
        <v>650</v>
      </c>
      <c r="Q748" s="155">
        <f t="shared" si="123"/>
        <v>390</v>
      </c>
      <c r="R748" s="227">
        <f t="shared" si="118"/>
        <v>390</v>
      </c>
      <c r="S748" s="45" t="s">
        <v>3341</v>
      </c>
      <c r="T748" s="174" t="s">
        <v>3186</v>
      </c>
    </row>
    <row r="749" spans="1:20" s="83" customFormat="1" ht="24" customHeight="1" x14ac:dyDescent="0.3">
      <c r="A749" s="25" t="s">
        <v>1493</v>
      </c>
      <c r="B749" s="81" t="s">
        <v>1737</v>
      </c>
      <c r="C749" s="79"/>
      <c r="D749" s="79"/>
      <c r="E749" s="79"/>
      <c r="F749" s="103"/>
      <c r="G749" s="262"/>
      <c r="H749" s="227"/>
      <c r="I749" s="263"/>
      <c r="J749" s="44"/>
      <c r="K749" s="231"/>
      <c r="L749" s="232"/>
      <c r="M749" s="231"/>
      <c r="N749" s="263"/>
      <c r="O749" s="151"/>
      <c r="P749" s="151"/>
      <c r="Q749" s="155"/>
      <c r="R749" s="227"/>
      <c r="S749" s="45"/>
      <c r="T749" s="82"/>
    </row>
    <row r="750" spans="1:20" s="38" customFormat="1" ht="24" customHeight="1" x14ac:dyDescent="0.3">
      <c r="A750" s="26" t="s">
        <v>456</v>
      </c>
      <c r="B750" s="449" t="s">
        <v>1954</v>
      </c>
      <c r="C750" s="449"/>
      <c r="D750" s="449"/>
      <c r="E750" s="186"/>
      <c r="F750" s="103"/>
      <c r="G750" s="236"/>
      <c r="H750" s="227"/>
      <c r="I750" s="264"/>
      <c r="J750" s="236"/>
      <c r="K750" s="231"/>
      <c r="L750" s="232"/>
      <c r="M750" s="231"/>
      <c r="N750" s="264"/>
      <c r="O750" s="151"/>
      <c r="P750" s="151"/>
      <c r="Q750" s="155"/>
      <c r="R750" s="227"/>
      <c r="S750" s="45"/>
      <c r="T750" s="182"/>
    </row>
    <row r="751" spans="1:20" s="84" customFormat="1" ht="59.25" customHeight="1" x14ac:dyDescent="0.3">
      <c r="A751" s="181">
        <v>1</v>
      </c>
      <c r="B751" s="184" t="s">
        <v>1955</v>
      </c>
      <c r="C751" s="182" t="s">
        <v>1956</v>
      </c>
      <c r="D751" s="182" t="s">
        <v>1957</v>
      </c>
      <c r="E751" s="3">
        <v>2300</v>
      </c>
      <c r="F751" s="103">
        <v>6800</v>
      </c>
      <c r="G751" s="45">
        <v>3000</v>
      </c>
      <c r="H751" s="227">
        <v>7000</v>
      </c>
      <c r="I751" s="65">
        <v>1.2</v>
      </c>
      <c r="J751" s="236">
        <v>4290</v>
      </c>
      <c r="K751" s="231">
        <v>6400</v>
      </c>
      <c r="L751" s="232">
        <v>8000</v>
      </c>
      <c r="M751" s="231">
        <v>9600</v>
      </c>
      <c r="N751" s="65">
        <v>1.2</v>
      </c>
      <c r="O751" s="151">
        <f t="shared" ref="O751:O782" si="124">F751*N751</f>
        <v>8160</v>
      </c>
      <c r="P751" s="151">
        <v>8000</v>
      </c>
      <c r="Q751" s="155">
        <f>O751</f>
        <v>8160</v>
      </c>
      <c r="R751" s="227">
        <f t="shared" si="118"/>
        <v>8160</v>
      </c>
      <c r="S751" s="45" t="s">
        <v>3341</v>
      </c>
      <c r="T751" s="174" t="s">
        <v>3186</v>
      </c>
    </row>
    <row r="752" spans="1:20" s="84" customFormat="1" ht="23.25" customHeight="1" x14ac:dyDescent="0.3">
      <c r="A752" s="438">
        <v>2</v>
      </c>
      <c r="B752" s="444" t="s">
        <v>1958</v>
      </c>
      <c r="C752" s="182" t="s">
        <v>1956</v>
      </c>
      <c r="D752" s="182" t="s">
        <v>1959</v>
      </c>
      <c r="E752" s="3">
        <v>3000</v>
      </c>
      <c r="F752" s="103">
        <v>6700</v>
      </c>
      <c r="G752" s="45">
        <v>4500</v>
      </c>
      <c r="H752" s="227">
        <v>7000</v>
      </c>
      <c r="I752" s="65">
        <v>1.3</v>
      </c>
      <c r="J752" s="236">
        <v>6430</v>
      </c>
      <c r="K752" s="231">
        <v>6240</v>
      </c>
      <c r="L752" s="232">
        <v>7800</v>
      </c>
      <c r="M752" s="231">
        <v>9360</v>
      </c>
      <c r="N752" s="65">
        <v>1.3</v>
      </c>
      <c r="O752" s="151">
        <f t="shared" si="124"/>
        <v>8710</v>
      </c>
      <c r="P752" s="151">
        <v>7800</v>
      </c>
      <c r="Q752" s="155">
        <f>O752</f>
        <v>8710</v>
      </c>
      <c r="R752" s="227">
        <f t="shared" si="118"/>
        <v>8710</v>
      </c>
      <c r="S752" s="45" t="s">
        <v>3341</v>
      </c>
      <c r="T752" s="174" t="s">
        <v>3186</v>
      </c>
    </row>
    <row r="753" spans="1:20" s="38" customFormat="1" ht="38.25" customHeight="1" x14ac:dyDescent="0.3">
      <c r="A753" s="438"/>
      <c r="B753" s="444"/>
      <c r="C753" s="182" t="s">
        <v>1959</v>
      </c>
      <c r="D753" s="182" t="s">
        <v>1960</v>
      </c>
      <c r="E753" s="3">
        <v>2300</v>
      </c>
      <c r="F753" s="103">
        <v>6000</v>
      </c>
      <c r="G753" s="45">
        <v>2800</v>
      </c>
      <c r="H753" s="227">
        <v>6000</v>
      </c>
      <c r="I753" s="65">
        <v>1.3</v>
      </c>
      <c r="J753" s="236">
        <v>3285.7142857142858</v>
      </c>
      <c r="K753" s="231">
        <v>5600</v>
      </c>
      <c r="L753" s="232">
        <v>7000</v>
      </c>
      <c r="M753" s="231">
        <v>8400</v>
      </c>
      <c r="N753" s="65">
        <v>1.3</v>
      </c>
      <c r="O753" s="151">
        <f t="shared" si="124"/>
        <v>7800</v>
      </c>
      <c r="P753" s="151">
        <v>7000</v>
      </c>
      <c r="Q753" s="155">
        <f>O753</f>
        <v>7800</v>
      </c>
      <c r="R753" s="227">
        <f t="shared" si="118"/>
        <v>7800</v>
      </c>
      <c r="S753" s="45" t="s">
        <v>3341</v>
      </c>
      <c r="T753" s="174" t="s">
        <v>3186</v>
      </c>
    </row>
    <row r="754" spans="1:20" s="38" customFormat="1" ht="23.25" customHeight="1" x14ac:dyDescent="0.3">
      <c r="A754" s="438"/>
      <c r="B754" s="444"/>
      <c r="C754" s="182" t="s">
        <v>1960</v>
      </c>
      <c r="D754" s="182" t="s">
        <v>1854</v>
      </c>
      <c r="E754" s="3">
        <v>1900</v>
      </c>
      <c r="F754" s="103">
        <v>4500</v>
      </c>
      <c r="G754" s="45">
        <v>3000</v>
      </c>
      <c r="H754" s="227">
        <v>5000</v>
      </c>
      <c r="I754" s="65">
        <v>1.2</v>
      </c>
      <c r="J754" s="236">
        <v>4290</v>
      </c>
      <c r="K754" s="231">
        <v>4480</v>
      </c>
      <c r="L754" s="232">
        <v>5600</v>
      </c>
      <c r="M754" s="231">
        <v>6720</v>
      </c>
      <c r="N754" s="65">
        <v>1.2</v>
      </c>
      <c r="O754" s="151">
        <f t="shared" si="124"/>
        <v>5400</v>
      </c>
      <c r="P754" s="151">
        <v>5600</v>
      </c>
      <c r="Q754" s="155">
        <f>P754</f>
        <v>5600</v>
      </c>
      <c r="R754" s="227">
        <f t="shared" si="118"/>
        <v>5600</v>
      </c>
      <c r="S754" s="45" t="s">
        <v>3341</v>
      </c>
      <c r="T754" s="174" t="s">
        <v>3186</v>
      </c>
    </row>
    <row r="755" spans="1:20" s="38" customFormat="1" ht="20.25" customHeight="1" x14ac:dyDescent="0.3">
      <c r="A755" s="438">
        <v>3</v>
      </c>
      <c r="B755" s="444" t="s">
        <v>26</v>
      </c>
      <c r="C755" s="182" t="s">
        <v>1957</v>
      </c>
      <c r="D755" s="182" t="s">
        <v>2815</v>
      </c>
      <c r="E755" s="3">
        <v>2300</v>
      </c>
      <c r="F755" s="103">
        <v>5500</v>
      </c>
      <c r="G755" s="45">
        <v>2500</v>
      </c>
      <c r="H755" s="227">
        <v>6000</v>
      </c>
      <c r="I755" s="65">
        <v>1.2</v>
      </c>
      <c r="J755" s="236">
        <v>3570</v>
      </c>
      <c r="K755" s="231">
        <v>5440</v>
      </c>
      <c r="L755" s="232">
        <v>6800</v>
      </c>
      <c r="M755" s="231">
        <v>8160</v>
      </c>
      <c r="N755" s="65">
        <v>1.2</v>
      </c>
      <c r="O755" s="151">
        <f t="shared" si="124"/>
        <v>6600</v>
      </c>
      <c r="P755" s="151">
        <v>6800</v>
      </c>
      <c r="Q755" s="155">
        <f>P755</f>
        <v>6800</v>
      </c>
      <c r="R755" s="227">
        <f t="shared" si="118"/>
        <v>6800</v>
      </c>
      <c r="S755" s="45" t="s">
        <v>3341</v>
      </c>
      <c r="T755" s="174" t="s">
        <v>3186</v>
      </c>
    </row>
    <row r="756" spans="1:20" s="84" customFormat="1" ht="37.5" x14ac:dyDescent="0.3">
      <c r="A756" s="438"/>
      <c r="B756" s="444"/>
      <c r="C756" s="182" t="s">
        <v>2815</v>
      </c>
      <c r="D756" s="182" t="s">
        <v>2816</v>
      </c>
      <c r="E756" s="3">
        <v>1700</v>
      </c>
      <c r="F756" s="103">
        <v>4000</v>
      </c>
      <c r="G756" s="45">
        <v>2500</v>
      </c>
      <c r="H756" s="227">
        <v>5000</v>
      </c>
      <c r="I756" s="65">
        <v>1.3</v>
      </c>
      <c r="J756" s="236">
        <v>3570</v>
      </c>
      <c r="K756" s="231">
        <v>4160</v>
      </c>
      <c r="L756" s="232">
        <v>5200</v>
      </c>
      <c r="M756" s="231">
        <v>6240</v>
      </c>
      <c r="N756" s="65">
        <v>1.3</v>
      </c>
      <c r="O756" s="151">
        <f t="shared" si="124"/>
        <v>5200</v>
      </c>
      <c r="P756" s="151">
        <v>5200</v>
      </c>
      <c r="Q756" s="155">
        <f>P756</f>
        <v>5200</v>
      </c>
      <c r="R756" s="227">
        <f t="shared" si="118"/>
        <v>5200</v>
      </c>
      <c r="S756" s="45" t="s">
        <v>3341</v>
      </c>
      <c r="T756" s="174" t="s">
        <v>3186</v>
      </c>
    </row>
    <row r="757" spans="1:20" s="84" customFormat="1" ht="39.75" customHeight="1" x14ac:dyDescent="0.3">
      <c r="A757" s="438"/>
      <c r="B757" s="444"/>
      <c r="C757" s="182" t="s">
        <v>2816</v>
      </c>
      <c r="D757" s="182" t="s">
        <v>2345</v>
      </c>
      <c r="E757" s="3">
        <v>1200</v>
      </c>
      <c r="F757" s="103">
        <v>3000</v>
      </c>
      <c r="G757" s="227">
        <v>2000</v>
      </c>
      <c r="H757" s="227">
        <v>4000</v>
      </c>
      <c r="I757" s="65">
        <v>1.3</v>
      </c>
      <c r="J757" s="236">
        <v>2860</v>
      </c>
      <c r="K757" s="231">
        <v>3440</v>
      </c>
      <c r="L757" s="232">
        <v>4300</v>
      </c>
      <c r="M757" s="231">
        <v>5160</v>
      </c>
      <c r="N757" s="65">
        <v>1.3</v>
      </c>
      <c r="O757" s="151">
        <f t="shared" si="124"/>
        <v>3900</v>
      </c>
      <c r="P757" s="151">
        <v>4300</v>
      </c>
      <c r="Q757" s="155">
        <f>O757</f>
        <v>3900</v>
      </c>
      <c r="R757" s="227">
        <f t="shared" si="118"/>
        <v>3900</v>
      </c>
      <c r="S757" s="45" t="s">
        <v>3341</v>
      </c>
      <c r="T757" s="174" t="s">
        <v>3186</v>
      </c>
    </row>
    <row r="758" spans="1:20" s="84" customFormat="1" ht="37.5" x14ac:dyDescent="0.3">
      <c r="A758" s="438">
        <v>4</v>
      </c>
      <c r="B758" s="444" t="s">
        <v>2712</v>
      </c>
      <c r="C758" s="182" t="s">
        <v>1961</v>
      </c>
      <c r="D758" s="182" t="s">
        <v>1962</v>
      </c>
      <c r="E758" s="3">
        <v>2100</v>
      </c>
      <c r="F758" s="103">
        <v>2700</v>
      </c>
      <c r="G758" s="45">
        <v>2800</v>
      </c>
      <c r="H758" s="227">
        <v>3500</v>
      </c>
      <c r="I758" s="65">
        <v>1.3</v>
      </c>
      <c r="J758" s="236">
        <v>2285.7142857142858</v>
      </c>
      <c r="K758" s="231">
        <v>2960</v>
      </c>
      <c r="L758" s="232">
        <v>3700</v>
      </c>
      <c r="M758" s="231">
        <v>4440</v>
      </c>
      <c r="N758" s="65">
        <v>1.3</v>
      </c>
      <c r="O758" s="151">
        <f t="shared" si="124"/>
        <v>3510</v>
      </c>
      <c r="P758" s="151">
        <v>3700</v>
      </c>
      <c r="Q758" s="155">
        <f>P758</f>
        <v>3700</v>
      </c>
      <c r="R758" s="227">
        <f t="shared" si="118"/>
        <v>3700</v>
      </c>
      <c r="S758" s="45" t="s">
        <v>3341</v>
      </c>
      <c r="T758" s="174" t="s">
        <v>3186</v>
      </c>
    </row>
    <row r="759" spans="1:20" s="38" customFormat="1" ht="37.5" x14ac:dyDescent="0.3">
      <c r="A759" s="438"/>
      <c r="B759" s="444"/>
      <c r="C759" s="182" t="s">
        <v>1963</v>
      </c>
      <c r="D759" s="182" t="s">
        <v>1964</v>
      </c>
      <c r="E759" s="3">
        <v>1200</v>
      </c>
      <c r="F759" s="103">
        <v>1500</v>
      </c>
      <c r="G759" s="45">
        <v>1500</v>
      </c>
      <c r="H759" s="227">
        <v>2500</v>
      </c>
      <c r="I759" s="65">
        <v>1.3</v>
      </c>
      <c r="J759" s="236">
        <v>2140</v>
      </c>
      <c r="K759" s="231">
        <v>2225.6</v>
      </c>
      <c r="L759" s="232">
        <v>2782</v>
      </c>
      <c r="M759" s="231">
        <v>3338.4</v>
      </c>
      <c r="N759" s="65">
        <v>1.3</v>
      </c>
      <c r="O759" s="151">
        <f t="shared" si="124"/>
        <v>1950</v>
      </c>
      <c r="P759" s="151">
        <v>2782</v>
      </c>
      <c r="Q759" s="155">
        <f>P759</f>
        <v>2782</v>
      </c>
      <c r="R759" s="227">
        <f t="shared" si="118"/>
        <v>2782</v>
      </c>
      <c r="S759" s="45" t="s">
        <v>3341</v>
      </c>
      <c r="T759" s="174" t="s">
        <v>3186</v>
      </c>
    </row>
    <row r="760" spans="1:20" s="84" customFormat="1" ht="37.5" x14ac:dyDescent="0.3">
      <c r="A760" s="438"/>
      <c r="B760" s="444"/>
      <c r="C760" s="182" t="s">
        <v>1964</v>
      </c>
      <c r="D760" s="182" t="s">
        <v>1965</v>
      </c>
      <c r="E760" s="3">
        <v>680</v>
      </c>
      <c r="F760" s="103">
        <v>900</v>
      </c>
      <c r="G760" s="45">
        <v>900</v>
      </c>
      <c r="H760" s="227">
        <v>1500</v>
      </c>
      <c r="I760" s="65">
        <v>1.2</v>
      </c>
      <c r="J760" s="236">
        <v>1290</v>
      </c>
      <c r="K760" s="231">
        <v>1341.6</v>
      </c>
      <c r="L760" s="232">
        <v>1677</v>
      </c>
      <c r="M760" s="231">
        <v>2012.4</v>
      </c>
      <c r="N760" s="65">
        <v>1.2</v>
      </c>
      <c r="O760" s="151">
        <f t="shared" si="124"/>
        <v>1080</v>
      </c>
      <c r="P760" s="151">
        <v>1677</v>
      </c>
      <c r="Q760" s="155">
        <f>O760</f>
        <v>1080</v>
      </c>
      <c r="R760" s="227">
        <f t="shared" si="118"/>
        <v>1080</v>
      </c>
      <c r="S760" s="45" t="s">
        <v>3341</v>
      </c>
      <c r="T760" s="174" t="s">
        <v>3186</v>
      </c>
    </row>
    <row r="761" spans="1:20" s="84" customFormat="1" ht="37.5" x14ac:dyDescent="0.3">
      <c r="A761" s="438"/>
      <c r="B761" s="444"/>
      <c r="C761" s="182" t="s">
        <v>1965</v>
      </c>
      <c r="D761" s="182" t="s">
        <v>1966</v>
      </c>
      <c r="E761" s="3">
        <v>380</v>
      </c>
      <c r="F761" s="103">
        <v>600</v>
      </c>
      <c r="G761" s="45">
        <v>600</v>
      </c>
      <c r="H761" s="227">
        <v>1000</v>
      </c>
      <c r="I761" s="65">
        <v>1.3</v>
      </c>
      <c r="J761" s="236">
        <v>860</v>
      </c>
      <c r="K761" s="231">
        <v>960</v>
      </c>
      <c r="L761" s="232">
        <v>1200</v>
      </c>
      <c r="M761" s="231">
        <v>1440</v>
      </c>
      <c r="N761" s="65">
        <v>1.3</v>
      </c>
      <c r="O761" s="151">
        <f t="shared" si="124"/>
        <v>780</v>
      </c>
      <c r="P761" s="151">
        <v>1200</v>
      </c>
      <c r="Q761" s="155">
        <f>O761</f>
        <v>780</v>
      </c>
      <c r="R761" s="227">
        <f t="shared" si="118"/>
        <v>780</v>
      </c>
      <c r="S761" s="45" t="s">
        <v>3341</v>
      </c>
      <c r="T761" s="174" t="s">
        <v>3186</v>
      </c>
    </row>
    <row r="762" spans="1:20" s="84" customFormat="1" ht="37.5" x14ac:dyDescent="0.3">
      <c r="A762" s="438">
        <v>5</v>
      </c>
      <c r="B762" s="448" t="s">
        <v>1967</v>
      </c>
      <c r="C762" s="185" t="s">
        <v>1968</v>
      </c>
      <c r="D762" s="185" t="s">
        <v>2417</v>
      </c>
      <c r="E762" s="3">
        <v>560</v>
      </c>
      <c r="F762" s="103">
        <v>1000</v>
      </c>
      <c r="G762" s="45">
        <v>800</v>
      </c>
      <c r="H762" s="227">
        <v>1500</v>
      </c>
      <c r="I762" s="65">
        <v>1.2</v>
      </c>
      <c r="J762" s="236">
        <v>1140</v>
      </c>
      <c r="K762" s="231">
        <v>1360</v>
      </c>
      <c r="L762" s="232">
        <v>1700</v>
      </c>
      <c r="M762" s="231">
        <v>2040</v>
      </c>
      <c r="N762" s="65">
        <v>1.2</v>
      </c>
      <c r="O762" s="151">
        <f t="shared" si="124"/>
        <v>1200</v>
      </c>
      <c r="P762" s="151">
        <v>1700</v>
      </c>
      <c r="Q762" s="155">
        <f>P762</f>
        <v>1700</v>
      </c>
      <c r="R762" s="227">
        <f t="shared" si="118"/>
        <v>1700</v>
      </c>
      <c r="S762" s="45" t="s">
        <v>3341</v>
      </c>
      <c r="T762" s="174" t="s">
        <v>3186</v>
      </c>
    </row>
    <row r="763" spans="1:20" s="84" customFormat="1" ht="21.75" customHeight="1" x14ac:dyDescent="0.3">
      <c r="A763" s="438"/>
      <c r="B763" s="448"/>
      <c r="C763" s="185" t="s">
        <v>2417</v>
      </c>
      <c r="D763" s="185" t="s">
        <v>1969</v>
      </c>
      <c r="E763" s="3">
        <v>360</v>
      </c>
      <c r="F763" s="103">
        <v>500</v>
      </c>
      <c r="G763" s="45">
        <v>500</v>
      </c>
      <c r="H763" s="227">
        <v>800</v>
      </c>
      <c r="I763" s="65">
        <v>1.2</v>
      </c>
      <c r="J763" s="236">
        <v>710</v>
      </c>
      <c r="K763" s="231">
        <v>738.4</v>
      </c>
      <c r="L763" s="232">
        <v>923</v>
      </c>
      <c r="M763" s="231">
        <v>1107.5999999999999</v>
      </c>
      <c r="N763" s="65">
        <v>1.2</v>
      </c>
      <c r="O763" s="151">
        <f t="shared" si="124"/>
        <v>600</v>
      </c>
      <c r="P763" s="151">
        <v>923</v>
      </c>
      <c r="Q763" s="155">
        <f>P763</f>
        <v>923</v>
      </c>
      <c r="R763" s="227">
        <f t="shared" si="118"/>
        <v>923</v>
      </c>
      <c r="S763" s="45" t="s">
        <v>3341</v>
      </c>
      <c r="T763" s="174" t="s">
        <v>3186</v>
      </c>
    </row>
    <row r="764" spans="1:20" s="38" customFormat="1" ht="37.5" x14ac:dyDescent="0.3">
      <c r="A764" s="181">
        <v>6</v>
      </c>
      <c r="B764" s="184" t="s">
        <v>2713</v>
      </c>
      <c r="C764" s="182" t="s">
        <v>2756</v>
      </c>
      <c r="D764" s="182" t="s">
        <v>1854</v>
      </c>
      <c r="E764" s="3">
        <v>350</v>
      </c>
      <c r="F764" s="103">
        <v>450</v>
      </c>
      <c r="G764" s="45">
        <v>450</v>
      </c>
      <c r="H764" s="227">
        <v>600</v>
      </c>
      <c r="I764" s="65">
        <v>1.2</v>
      </c>
      <c r="J764" s="236">
        <v>640</v>
      </c>
      <c r="K764" s="231">
        <v>665.6</v>
      </c>
      <c r="L764" s="232">
        <v>832</v>
      </c>
      <c r="M764" s="231">
        <v>998.4</v>
      </c>
      <c r="N764" s="65">
        <v>1.2</v>
      </c>
      <c r="O764" s="151">
        <f t="shared" si="124"/>
        <v>540</v>
      </c>
      <c r="P764" s="151">
        <v>832</v>
      </c>
      <c r="Q764" s="155">
        <f>P764</f>
        <v>832</v>
      </c>
      <c r="R764" s="227">
        <f t="shared" si="118"/>
        <v>832</v>
      </c>
      <c r="S764" s="45" t="s">
        <v>3341</v>
      </c>
      <c r="T764" s="174" t="s">
        <v>3186</v>
      </c>
    </row>
    <row r="765" spans="1:20" s="38" customFormat="1" ht="37.5" x14ac:dyDescent="0.3">
      <c r="A765" s="476">
        <v>7</v>
      </c>
      <c r="B765" s="479" t="s">
        <v>1970</v>
      </c>
      <c r="C765" s="182" t="s">
        <v>1971</v>
      </c>
      <c r="D765" s="182" t="s">
        <v>2714</v>
      </c>
      <c r="E765" s="3">
        <v>760</v>
      </c>
      <c r="F765" s="103">
        <v>900</v>
      </c>
      <c r="G765" s="45">
        <v>900</v>
      </c>
      <c r="H765" s="227">
        <v>1500</v>
      </c>
      <c r="I765" s="65">
        <v>1</v>
      </c>
      <c r="J765" s="236">
        <v>1290</v>
      </c>
      <c r="K765" s="231">
        <v>1341.6</v>
      </c>
      <c r="L765" s="232">
        <v>1677</v>
      </c>
      <c r="M765" s="231">
        <v>2012.4</v>
      </c>
      <c r="N765" s="65">
        <v>1</v>
      </c>
      <c r="O765" s="151">
        <f t="shared" si="124"/>
        <v>900</v>
      </c>
      <c r="P765" s="151">
        <v>1677</v>
      </c>
      <c r="Q765" s="155">
        <f t="shared" ref="Q765:Q772" si="125">P765*0.6</f>
        <v>1006.1999999999999</v>
      </c>
      <c r="R765" s="227">
        <f t="shared" si="118"/>
        <v>1006.1999999999999</v>
      </c>
      <c r="S765" s="45" t="s">
        <v>3341</v>
      </c>
      <c r="T765" s="174" t="s">
        <v>3186</v>
      </c>
    </row>
    <row r="766" spans="1:20" s="38" customFormat="1" ht="57" customHeight="1" x14ac:dyDescent="0.3">
      <c r="A766" s="477"/>
      <c r="B766" s="480"/>
      <c r="C766" s="182" t="s">
        <v>2714</v>
      </c>
      <c r="D766" s="182" t="s">
        <v>1972</v>
      </c>
      <c r="E766" s="3">
        <v>530</v>
      </c>
      <c r="F766" s="103">
        <v>700</v>
      </c>
      <c r="G766" s="45">
        <v>700</v>
      </c>
      <c r="H766" s="227">
        <v>1200</v>
      </c>
      <c r="I766" s="65">
        <v>1</v>
      </c>
      <c r="J766" s="236">
        <v>642.85714285714289</v>
      </c>
      <c r="K766" s="231">
        <v>1120</v>
      </c>
      <c r="L766" s="232">
        <v>1400</v>
      </c>
      <c r="M766" s="231">
        <v>1680</v>
      </c>
      <c r="N766" s="65">
        <v>1</v>
      </c>
      <c r="O766" s="151">
        <f t="shared" si="124"/>
        <v>700</v>
      </c>
      <c r="P766" s="151">
        <v>1400</v>
      </c>
      <c r="Q766" s="155">
        <f t="shared" si="125"/>
        <v>840</v>
      </c>
      <c r="R766" s="227">
        <f t="shared" si="118"/>
        <v>840</v>
      </c>
      <c r="S766" s="45" t="s">
        <v>3341</v>
      </c>
      <c r="T766" s="174" t="s">
        <v>3186</v>
      </c>
    </row>
    <row r="767" spans="1:20" s="38" customFormat="1" ht="41.25" customHeight="1" x14ac:dyDescent="0.3">
      <c r="A767" s="478"/>
      <c r="B767" s="481"/>
      <c r="C767" s="182" t="s">
        <v>1972</v>
      </c>
      <c r="D767" s="182" t="s">
        <v>1973</v>
      </c>
      <c r="E767" s="3">
        <v>420</v>
      </c>
      <c r="F767" s="103">
        <v>550</v>
      </c>
      <c r="G767" s="45">
        <v>550</v>
      </c>
      <c r="H767" s="227">
        <v>800</v>
      </c>
      <c r="I767" s="65">
        <v>1</v>
      </c>
      <c r="J767" s="236">
        <v>790</v>
      </c>
      <c r="K767" s="231">
        <v>821.6</v>
      </c>
      <c r="L767" s="232">
        <v>1027</v>
      </c>
      <c r="M767" s="231">
        <v>1232.4000000000001</v>
      </c>
      <c r="N767" s="65">
        <v>1</v>
      </c>
      <c r="O767" s="151">
        <f t="shared" si="124"/>
        <v>550</v>
      </c>
      <c r="P767" s="151">
        <v>1027</v>
      </c>
      <c r="Q767" s="155">
        <f t="shared" si="125"/>
        <v>616.19999999999993</v>
      </c>
      <c r="R767" s="227">
        <f t="shared" si="118"/>
        <v>616.19999999999993</v>
      </c>
      <c r="S767" s="45" t="s">
        <v>3341</v>
      </c>
      <c r="T767" s="174" t="s">
        <v>3186</v>
      </c>
    </row>
    <row r="768" spans="1:20" s="38" customFormat="1" ht="41.25" customHeight="1" x14ac:dyDescent="0.3">
      <c r="A768" s="438">
        <v>8</v>
      </c>
      <c r="B768" s="439" t="s">
        <v>114</v>
      </c>
      <c r="C768" s="182" t="s">
        <v>1974</v>
      </c>
      <c r="D768" s="182" t="s">
        <v>1975</v>
      </c>
      <c r="E768" s="3">
        <v>780</v>
      </c>
      <c r="F768" s="103">
        <v>1500</v>
      </c>
      <c r="G768" s="227">
        <v>1500</v>
      </c>
      <c r="H768" s="227">
        <v>2000</v>
      </c>
      <c r="I768" s="65">
        <v>1</v>
      </c>
      <c r="J768" s="236">
        <v>2140</v>
      </c>
      <c r="K768" s="231">
        <v>2225.6</v>
      </c>
      <c r="L768" s="232">
        <v>2782</v>
      </c>
      <c r="M768" s="231">
        <v>3338.4</v>
      </c>
      <c r="N768" s="65">
        <v>1</v>
      </c>
      <c r="O768" s="151">
        <f t="shared" si="124"/>
        <v>1500</v>
      </c>
      <c r="P768" s="151">
        <v>2782</v>
      </c>
      <c r="Q768" s="155">
        <f t="shared" si="125"/>
        <v>1669.2</v>
      </c>
      <c r="R768" s="227">
        <f t="shared" si="118"/>
        <v>1669.2</v>
      </c>
      <c r="S768" s="45" t="s">
        <v>3341</v>
      </c>
      <c r="T768" s="174" t="s">
        <v>3186</v>
      </c>
    </row>
    <row r="769" spans="1:20" s="38" customFormat="1" ht="26.25" customHeight="1" x14ac:dyDescent="0.3">
      <c r="A769" s="438"/>
      <c r="B769" s="439"/>
      <c r="C769" s="182" t="s">
        <v>1975</v>
      </c>
      <c r="D769" s="182" t="s">
        <v>1976</v>
      </c>
      <c r="E769" s="3">
        <v>490</v>
      </c>
      <c r="F769" s="103">
        <v>1000</v>
      </c>
      <c r="G769" s="227">
        <v>1000</v>
      </c>
      <c r="H769" s="227">
        <v>1500</v>
      </c>
      <c r="I769" s="65">
        <v>1</v>
      </c>
      <c r="J769" s="236">
        <v>1430</v>
      </c>
      <c r="K769" s="231">
        <v>1487.2</v>
      </c>
      <c r="L769" s="232">
        <v>1859</v>
      </c>
      <c r="M769" s="231">
        <v>2230.8000000000002</v>
      </c>
      <c r="N769" s="65">
        <v>1</v>
      </c>
      <c r="O769" s="151">
        <f t="shared" si="124"/>
        <v>1000</v>
      </c>
      <c r="P769" s="151">
        <v>1859</v>
      </c>
      <c r="Q769" s="155">
        <f t="shared" si="125"/>
        <v>1115.3999999999999</v>
      </c>
      <c r="R769" s="227">
        <f t="shared" si="118"/>
        <v>1115.3999999999999</v>
      </c>
      <c r="S769" s="45" t="s">
        <v>3341</v>
      </c>
      <c r="T769" s="174" t="s">
        <v>3186</v>
      </c>
    </row>
    <row r="770" spans="1:20" s="38" customFormat="1" ht="40.5" customHeight="1" x14ac:dyDescent="0.3">
      <c r="A770" s="438"/>
      <c r="B770" s="439"/>
      <c r="C770" s="182" t="s">
        <v>1976</v>
      </c>
      <c r="D770" s="182" t="s">
        <v>2344</v>
      </c>
      <c r="E770" s="3">
        <v>350</v>
      </c>
      <c r="F770" s="103">
        <v>550</v>
      </c>
      <c r="G770" s="227">
        <v>550</v>
      </c>
      <c r="H770" s="227">
        <v>1000</v>
      </c>
      <c r="I770" s="65">
        <v>1</v>
      </c>
      <c r="J770" s="236">
        <v>790</v>
      </c>
      <c r="K770" s="231">
        <v>821.6</v>
      </c>
      <c r="L770" s="232">
        <v>1027</v>
      </c>
      <c r="M770" s="231">
        <v>1232.4000000000001</v>
      </c>
      <c r="N770" s="65">
        <v>1</v>
      </c>
      <c r="O770" s="151">
        <f t="shared" si="124"/>
        <v>550</v>
      </c>
      <c r="P770" s="151">
        <v>1027</v>
      </c>
      <c r="Q770" s="155">
        <f t="shared" si="125"/>
        <v>616.19999999999993</v>
      </c>
      <c r="R770" s="227">
        <f t="shared" si="118"/>
        <v>616.19999999999993</v>
      </c>
      <c r="S770" s="45" t="s">
        <v>3341</v>
      </c>
      <c r="T770" s="174" t="s">
        <v>3186</v>
      </c>
    </row>
    <row r="771" spans="1:20" s="38" customFormat="1" ht="42.75" customHeight="1" x14ac:dyDescent="0.3">
      <c r="A771" s="438"/>
      <c r="B771" s="439"/>
      <c r="C771" s="182" t="s">
        <v>2344</v>
      </c>
      <c r="D771" s="182" t="s">
        <v>2418</v>
      </c>
      <c r="E771" s="3">
        <v>310</v>
      </c>
      <c r="F771" s="103">
        <v>400</v>
      </c>
      <c r="G771" s="45">
        <v>400</v>
      </c>
      <c r="H771" s="227">
        <v>600</v>
      </c>
      <c r="I771" s="65">
        <v>1</v>
      </c>
      <c r="J771" s="236">
        <v>570</v>
      </c>
      <c r="K771" s="231">
        <v>592.79999999999995</v>
      </c>
      <c r="L771" s="232">
        <v>741</v>
      </c>
      <c r="M771" s="231">
        <v>889.2</v>
      </c>
      <c r="N771" s="65">
        <v>1</v>
      </c>
      <c r="O771" s="151">
        <f t="shared" si="124"/>
        <v>400</v>
      </c>
      <c r="P771" s="151">
        <v>741</v>
      </c>
      <c r="Q771" s="155">
        <f t="shared" si="125"/>
        <v>444.59999999999997</v>
      </c>
      <c r="R771" s="227">
        <f t="shared" si="118"/>
        <v>444.59999999999997</v>
      </c>
      <c r="S771" s="45" t="s">
        <v>3341</v>
      </c>
      <c r="T771" s="174" t="s">
        <v>3186</v>
      </c>
    </row>
    <row r="772" spans="1:20" s="38" customFormat="1" ht="38.25" customHeight="1" x14ac:dyDescent="0.3">
      <c r="A772" s="438">
        <v>9</v>
      </c>
      <c r="B772" s="444" t="s">
        <v>1977</v>
      </c>
      <c r="C772" s="182" t="s">
        <v>1978</v>
      </c>
      <c r="D772" s="182" t="s">
        <v>1979</v>
      </c>
      <c r="E772" s="3">
        <v>2000</v>
      </c>
      <c r="F772" s="103">
        <v>2600</v>
      </c>
      <c r="G772" s="45">
        <v>2600</v>
      </c>
      <c r="H772" s="227">
        <v>3000</v>
      </c>
      <c r="I772" s="65">
        <v>1</v>
      </c>
      <c r="J772" s="236">
        <v>3710</v>
      </c>
      <c r="K772" s="231">
        <v>3840</v>
      </c>
      <c r="L772" s="232">
        <v>4800</v>
      </c>
      <c r="M772" s="231">
        <v>5760</v>
      </c>
      <c r="N772" s="65">
        <v>1</v>
      </c>
      <c r="O772" s="151">
        <f t="shared" si="124"/>
        <v>2600</v>
      </c>
      <c r="P772" s="151">
        <v>4800</v>
      </c>
      <c r="Q772" s="155">
        <f t="shared" si="125"/>
        <v>2880</v>
      </c>
      <c r="R772" s="227">
        <f t="shared" si="118"/>
        <v>2880</v>
      </c>
      <c r="S772" s="45" t="s">
        <v>3341</v>
      </c>
      <c r="T772" s="174" t="s">
        <v>3186</v>
      </c>
    </row>
    <row r="773" spans="1:20" s="84" customFormat="1" ht="23.25" customHeight="1" x14ac:dyDescent="0.3">
      <c r="A773" s="438"/>
      <c r="B773" s="444"/>
      <c r="C773" s="182" t="s">
        <v>1979</v>
      </c>
      <c r="D773" s="182" t="s">
        <v>2343</v>
      </c>
      <c r="E773" s="3">
        <v>1500</v>
      </c>
      <c r="F773" s="103">
        <v>2100</v>
      </c>
      <c r="G773" s="45">
        <v>2100</v>
      </c>
      <c r="H773" s="227">
        <v>2500</v>
      </c>
      <c r="I773" s="65">
        <v>1.2</v>
      </c>
      <c r="J773" s="236">
        <v>1714.2857142857144</v>
      </c>
      <c r="K773" s="231">
        <v>2160</v>
      </c>
      <c r="L773" s="232">
        <v>2700</v>
      </c>
      <c r="M773" s="231">
        <v>3240</v>
      </c>
      <c r="N773" s="65">
        <v>1.2</v>
      </c>
      <c r="O773" s="151">
        <f t="shared" si="124"/>
        <v>2520</v>
      </c>
      <c r="P773" s="151">
        <v>2700</v>
      </c>
      <c r="Q773" s="155">
        <f>O773</f>
        <v>2520</v>
      </c>
      <c r="R773" s="227">
        <f t="shared" si="118"/>
        <v>2520</v>
      </c>
      <c r="S773" s="45" t="s">
        <v>3341</v>
      </c>
      <c r="T773" s="174" t="s">
        <v>3186</v>
      </c>
    </row>
    <row r="774" spans="1:20" s="84" customFormat="1" ht="23.25" customHeight="1" x14ac:dyDescent="0.3">
      <c r="A774" s="438"/>
      <c r="B774" s="444"/>
      <c r="C774" s="182" t="s">
        <v>2343</v>
      </c>
      <c r="D774" s="182" t="s">
        <v>1980</v>
      </c>
      <c r="E774" s="3">
        <v>990</v>
      </c>
      <c r="F774" s="103">
        <v>1500</v>
      </c>
      <c r="G774" s="45">
        <v>1500</v>
      </c>
      <c r="H774" s="227">
        <v>2000</v>
      </c>
      <c r="I774" s="65">
        <v>1.2</v>
      </c>
      <c r="J774" s="236">
        <v>2140</v>
      </c>
      <c r="K774" s="231">
        <v>2080</v>
      </c>
      <c r="L774" s="232">
        <v>2600</v>
      </c>
      <c r="M774" s="231">
        <v>3120</v>
      </c>
      <c r="N774" s="65">
        <v>1.2</v>
      </c>
      <c r="O774" s="151">
        <f t="shared" si="124"/>
        <v>1800</v>
      </c>
      <c r="P774" s="151">
        <v>2600</v>
      </c>
      <c r="Q774" s="155">
        <f>O774</f>
        <v>1800</v>
      </c>
      <c r="R774" s="227">
        <f t="shared" si="118"/>
        <v>1800</v>
      </c>
      <c r="S774" s="45" t="s">
        <v>3341</v>
      </c>
      <c r="T774" s="174" t="s">
        <v>3186</v>
      </c>
    </row>
    <row r="775" spans="1:20" s="84" customFormat="1" ht="37.5" x14ac:dyDescent="0.3">
      <c r="A775" s="181">
        <v>10</v>
      </c>
      <c r="B775" s="184" t="s">
        <v>1981</v>
      </c>
      <c r="C775" s="182" t="s">
        <v>1978</v>
      </c>
      <c r="D775" s="182" t="s">
        <v>2419</v>
      </c>
      <c r="E775" s="3">
        <v>730</v>
      </c>
      <c r="F775" s="103">
        <v>1500</v>
      </c>
      <c r="G775" s="227">
        <v>1400</v>
      </c>
      <c r="H775" s="227">
        <v>1800</v>
      </c>
      <c r="I775" s="65">
        <v>1.2</v>
      </c>
      <c r="J775" s="236">
        <v>857.14285714285722</v>
      </c>
      <c r="K775" s="231">
        <v>1600</v>
      </c>
      <c r="L775" s="232">
        <v>2000</v>
      </c>
      <c r="M775" s="231">
        <v>2400</v>
      </c>
      <c r="N775" s="65">
        <v>1.2</v>
      </c>
      <c r="O775" s="151">
        <f t="shared" si="124"/>
        <v>1800</v>
      </c>
      <c r="P775" s="151">
        <v>2000</v>
      </c>
      <c r="Q775" s="155">
        <f>O775</f>
        <v>1800</v>
      </c>
      <c r="R775" s="227">
        <f t="shared" si="118"/>
        <v>1800</v>
      </c>
      <c r="S775" s="45" t="s">
        <v>3341</v>
      </c>
      <c r="T775" s="174" t="s">
        <v>3186</v>
      </c>
    </row>
    <row r="776" spans="1:20" s="84" customFormat="1" ht="37.5" x14ac:dyDescent="0.3">
      <c r="A776" s="438">
        <v>11</v>
      </c>
      <c r="B776" s="445" t="s">
        <v>1982</v>
      </c>
      <c r="C776" s="182" t="s">
        <v>1983</v>
      </c>
      <c r="D776" s="182" t="s">
        <v>2715</v>
      </c>
      <c r="E776" s="3">
        <v>2200</v>
      </c>
      <c r="F776" s="103">
        <v>2800</v>
      </c>
      <c r="G776" s="45">
        <v>2600</v>
      </c>
      <c r="H776" s="227">
        <v>3800</v>
      </c>
      <c r="I776" s="65">
        <v>1.3</v>
      </c>
      <c r="J776" s="236">
        <v>3710</v>
      </c>
      <c r="K776" s="231">
        <v>3600</v>
      </c>
      <c r="L776" s="232">
        <v>4500</v>
      </c>
      <c r="M776" s="231">
        <v>5400</v>
      </c>
      <c r="N776" s="65">
        <v>1.3</v>
      </c>
      <c r="O776" s="151">
        <f t="shared" si="124"/>
        <v>3640</v>
      </c>
      <c r="P776" s="151">
        <v>4500</v>
      </c>
      <c r="Q776" s="155">
        <f>O776</f>
        <v>3640</v>
      </c>
      <c r="R776" s="227">
        <f t="shared" si="118"/>
        <v>3640</v>
      </c>
      <c r="S776" s="45" t="s">
        <v>3341</v>
      </c>
      <c r="T776" s="174" t="s">
        <v>3186</v>
      </c>
    </row>
    <row r="777" spans="1:20" s="38" customFormat="1" ht="61.5" customHeight="1" x14ac:dyDescent="0.3">
      <c r="A777" s="438"/>
      <c r="B777" s="446"/>
      <c r="C777" s="182" t="s">
        <v>2715</v>
      </c>
      <c r="D777" s="182" t="s">
        <v>2342</v>
      </c>
      <c r="E777" s="3">
        <v>1200</v>
      </c>
      <c r="F777" s="103">
        <v>1400</v>
      </c>
      <c r="G777" s="45">
        <v>1400</v>
      </c>
      <c r="H777" s="227">
        <v>2000</v>
      </c>
      <c r="I777" s="65">
        <v>1.2</v>
      </c>
      <c r="J777" s="236">
        <v>1428.5714285714287</v>
      </c>
      <c r="K777" s="231">
        <v>1840</v>
      </c>
      <c r="L777" s="232">
        <v>2300</v>
      </c>
      <c r="M777" s="231">
        <v>2760</v>
      </c>
      <c r="N777" s="65">
        <v>1.2</v>
      </c>
      <c r="O777" s="151">
        <f t="shared" si="124"/>
        <v>1680</v>
      </c>
      <c r="P777" s="151">
        <v>2300</v>
      </c>
      <c r="Q777" s="155">
        <f>O777</f>
        <v>1680</v>
      </c>
      <c r="R777" s="227">
        <f t="shared" si="118"/>
        <v>1680</v>
      </c>
      <c r="S777" s="45" t="s">
        <v>3341</v>
      </c>
      <c r="T777" s="174" t="s">
        <v>3186</v>
      </c>
    </row>
    <row r="778" spans="1:20" s="38" customFormat="1" ht="42" customHeight="1" x14ac:dyDescent="0.3">
      <c r="A778" s="438"/>
      <c r="B778" s="447"/>
      <c r="C778" s="182" t="s">
        <v>2342</v>
      </c>
      <c r="D778" s="182" t="s">
        <v>1984</v>
      </c>
      <c r="E778" s="3">
        <v>550</v>
      </c>
      <c r="F778" s="103">
        <v>900</v>
      </c>
      <c r="G778" s="227">
        <v>900</v>
      </c>
      <c r="H778" s="227">
        <v>1400</v>
      </c>
      <c r="I778" s="65">
        <v>1.3</v>
      </c>
      <c r="J778" s="236">
        <v>1290</v>
      </c>
      <c r="K778" s="231">
        <v>1360</v>
      </c>
      <c r="L778" s="232">
        <v>1700</v>
      </c>
      <c r="M778" s="231">
        <v>2040</v>
      </c>
      <c r="N778" s="65">
        <v>1.3</v>
      </c>
      <c r="O778" s="151">
        <f t="shared" si="124"/>
        <v>1170</v>
      </c>
      <c r="P778" s="151">
        <v>1700</v>
      </c>
      <c r="Q778" s="155">
        <f>P778</f>
        <v>1700</v>
      </c>
      <c r="R778" s="227">
        <f t="shared" ref="R778:R827" si="126">Q778</f>
        <v>1700</v>
      </c>
      <c r="S778" s="45" t="s">
        <v>3341</v>
      </c>
      <c r="T778" s="174" t="s">
        <v>3186</v>
      </c>
    </row>
    <row r="779" spans="1:20" s="38" customFormat="1" ht="42" customHeight="1" x14ac:dyDescent="0.3">
      <c r="A779" s="183">
        <v>12</v>
      </c>
      <c r="B779" s="184" t="s">
        <v>1985</v>
      </c>
      <c r="C779" s="182" t="s">
        <v>2420</v>
      </c>
      <c r="D779" s="182" t="s">
        <v>2421</v>
      </c>
      <c r="E779" s="3">
        <v>420</v>
      </c>
      <c r="F779" s="103">
        <v>650</v>
      </c>
      <c r="G779" s="227">
        <v>650</v>
      </c>
      <c r="H779" s="227">
        <v>1000</v>
      </c>
      <c r="I779" s="65">
        <v>1.2</v>
      </c>
      <c r="J779" s="236">
        <v>930</v>
      </c>
      <c r="K779" s="231">
        <v>960</v>
      </c>
      <c r="L779" s="232">
        <v>1200</v>
      </c>
      <c r="M779" s="231">
        <v>1440</v>
      </c>
      <c r="N779" s="65">
        <v>1.2</v>
      </c>
      <c r="O779" s="151">
        <f t="shared" si="124"/>
        <v>780</v>
      </c>
      <c r="P779" s="151">
        <v>1200</v>
      </c>
      <c r="Q779" s="155">
        <f>P779</f>
        <v>1200</v>
      </c>
      <c r="R779" s="227">
        <f t="shared" si="126"/>
        <v>1200</v>
      </c>
      <c r="S779" s="45" t="s">
        <v>3341</v>
      </c>
      <c r="T779" s="174" t="s">
        <v>3186</v>
      </c>
    </row>
    <row r="780" spans="1:20" s="38" customFormat="1" ht="42" customHeight="1" x14ac:dyDescent="0.3">
      <c r="A780" s="183">
        <v>13</v>
      </c>
      <c r="B780" s="184" t="s">
        <v>1022</v>
      </c>
      <c r="C780" s="182" t="s">
        <v>2340</v>
      </c>
      <c r="D780" s="182" t="s">
        <v>2341</v>
      </c>
      <c r="E780" s="3">
        <v>450</v>
      </c>
      <c r="F780" s="103">
        <v>700</v>
      </c>
      <c r="G780" s="227">
        <v>700</v>
      </c>
      <c r="H780" s="227">
        <v>1000</v>
      </c>
      <c r="I780" s="65">
        <v>1.2</v>
      </c>
      <c r="J780" s="236">
        <v>700</v>
      </c>
      <c r="K780" s="231">
        <v>960</v>
      </c>
      <c r="L780" s="232">
        <v>1200</v>
      </c>
      <c r="M780" s="231">
        <v>1440</v>
      </c>
      <c r="N780" s="65">
        <v>1.2</v>
      </c>
      <c r="O780" s="151">
        <f t="shared" si="124"/>
        <v>840</v>
      </c>
      <c r="P780" s="151">
        <v>1200</v>
      </c>
      <c r="Q780" s="155">
        <f>P780</f>
        <v>1200</v>
      </c>
      <c r="R780" s="227">
        <f t="shared" si="126"/>
        <v>1200</v>
      </c>
      <c r="S780" s="45" t="s">
        <v>3341</v>
      </c>
      <c r="T780" s="174" t="s">
        <v>3186</v>
      </c>
    </row>
    <row r="781" spans="1:20" s="84" customFormat="1" ht="60.75" customHeight="1" x14ac:dyDescent="0.3">
      <c r="A781" s="181">
        <v>14</v>
      </c>
      <c r="B781" s="184" t="s">
        <v>2338</v>
      </c>
      <c r="C781" s="182" t="s">
        <v>1986</v>
      </c>
      <c r="D781" s="182" t="s">
        <v>2339</v>
      </c>
      <c r="E781" s="3">
        <v>1600</v>
      </c>
      <c r="F781" s="103">
        <v>2800</v>
      </c>
      <c r="G781" s="45">
        <v>2600</v>
      </c>
      <c r="H781" s="227">
        <v>3800</v>
      </c>
      <c r="I781" s="65">
        <v>1.3</v>
      </c>
      <c r="J781" s="236">
        <v>2600</v>
      </c>
      <c r="K781" s="231">
        <v>3200</v>
      </c>
      <c r="L781" s="232">
        <v>4000</v>
      </c>
      <c r="M781" s="231">
        <v>4800</v>
      </c>
      <c r="N781" s="65">
        <v>1.3</v>
      </c>
      <c r="O781" s="151">
        <f t="shared" si="124"/>
        <v>3640</v>
      </c>
      <c r="P781" s="151">
        <v>4000</v>
      </c>
      <c r="Q781" s="155">
        <f>P781</f>
        <v>4000</v>
      </c>
      <c r="R781" s="227">
        <f t="shared" si="126"/>
        <v>4000</v>
      </c>
      <c r="S781" s="45" t="s">
        <v>3341</v>
      </c>
      <c r="T781" s="174" t="s">
        <v>3186</v>
      </c>
    </row>
    <row r="782" spans="1:20" s="84" customFormat="1" ht="42" customHeight="1" x14ac:dyDescent="0.3">
      <c r="A782" s="438">
        <v>15</v>
      </c>
      <c r="B782" s="445" t="s">
        <v>2401</v>
      </c>
      <c r="C782" s="182" t="s">
        <v>1987</v>
      </c>
      <c r="D782" s="182" t="s">
        <v>2337</v>
      </c>
      <c r="E782" s="3">
        <v>1200</v>
      </c>
      <c r="F782" s="103">
        <v>2400</v>
      </c>
      <c r="G782" s="227">
        <v>3000</v>
      </c>
      <c r="H782" s="227">
        <v>3000</v>
      </c>
      <c r="I782" s="65">
        <v>1.2</v>
      </c>
      <c r="J782" s="236">
        <v>4290</v>
      </c>
      <c r="K782" s="231">
        <v>3600</v>
      </c>
      <c r="L782" s="232">
        <v>4500</v>
      </c>
      <c r="M782" s="231">
        <v>5400</v>
      </c>
      <c r="N782" s="65">
        <v>1.2</v>
      </c>
      <c r="O782" s="151">
        <f t="shared" si="124"/>
        <v>2880</v>
      </c>
      <c r="P782" s="151">
        <v>4500</v>
      </c>
      <c r="Q782" s="155">
        <f t="shared" ref="Q782:Q788" si="127">O782</f>
        <v>2880</v>
      </c>
      <c r="R782" s="227">
        <f t="shared" si="126"/>
        <v>2880</v>
      </c>
      <c r="S782" s="45" t="s">
        <v>3341</v>
      </c>
      <c r="T782" s="174" t="s">
        <v>3186</v>
      </c>
    </row>
    <row r="783" spans="1:20" s="84" customFormat="1" ht="42" customHeight="1" x14ac:dyDescent="0.3">
      <c r="A783" s="438"/>
      <c r="B783" s="447"/>
      <c r="C783" s="182" t="s">
        <v>2337</v>
      </c>
      <c r="D783" s="182" t="s">
        <v>1988</v>
      </c>
      <c r="E783" s="3">
        <v>470</v>
      </c>
      <c r="F783" s="103">
        <v>1500</v>
      </c>
      <c r="G783" s="227">
        <v>1000</v>
      </c>
      <c r="H783" s="227">
        <v>2000</v>
      </c>
      <c r="I783" s="65">
        <v>1.2</v>
      </c>
      <c r="J783" s="236">
        <v>500</v>
      </c>
      <c r="K783" s="231">
        <v>1840</v>
      </c>
      <c r="L783" s="232">
        <v>2300</v>
      </c>
      <c r="M783" s="231">
        <v>2760</v>
      </c>
      <c r="N783" s="65">
        <v>1.2</v>
      </c>
      <c r="O783" s="151">
        <f t="shared" ref="O783:O814" si="128">F783*N783</f>
        <v>1800</v>
      </c>
      <c r="P783" s="151">
        <v>2300</v>
      </c>
      <c r="Q783" s="155">
        <f t="shared" si="127"/>
        <v>1800</v>
      </c>
      <c r="R783" s="227">
        <f t="shared" si="126"/>
        <v>1800</v>
      </c>
      <c r="S783" s="45" t="s">
        <v>3341</v>
      </c>
      <c r="T783" s="174" t="s">
        <v>3186</v>
      </c>
    </row>
    <row r="784" spans="1:20" s="38" customFormat="1" ht="37.5" x14ac:dyDescent="0.3">
      <c r="A784" s="181">
        <v>16</v>
      </c>
      <c r="B784" s="184" t="s">
        <v>2422</v>
      </c>
      <c r="C784" s="182" t="s">
        <v>1987</v>
      </c>
      <c r="D784" s="182" t="s">
        <v>1989</v>
      </c>
      <c r="E784" s="3">
        <v>820</v>
      </c>
      <c r="F784" s="103">
        <v>1400</v>
      </c>
      <c r="G784" s="227">
        <v>1400</v>
      </c>
      <c r="H784" s="227">
        <v>1400</v>
      </c>
      <c r="I784" s="65">
        <v>1.3</v>
      </c>
      <c r="J784" s="236">
        <v>857.14285714285722</v>
      </c>
      <c r="K784" s="231">
        <v>1360</v>
      </c>
      <c r="L784" s="232">
        <v>1700</v>
      </c>
      <c r="M784" s="231">
        <v>2040</v>
      </c>
      <c r="N784" s="65">
        <v>1.3</v>
      </c>
      <c r="O784" s="151">
        <f t="shared" si="128"/>
        <v>1820</v>
      </c>
      <c r="P784" s="151">
        <v>1700</v>
      </c>
      <c r="Q784" s="155">
        <f t="shared" si="127"/>
        <v>1820</v>
      </c>
      <c r="R784" s="227">
        <f t="shared" si="126"/>
        <v>1820</v>
      </c>
      <c r="S784" s="45" t="s">
        <v>3341</v>
      </c>
      <c r="T784" s="174"/>
    </row>
    <row r="785" spans="1:20" s="38" customFormat="1" ht="37.5" x14ac:dyDescent="0.3">
      <c r="A785" s="181">
        <v>17</v>
      </c>
      <c r="B785" s="184" t="s">
        <v>2427</v>
      </c>
      <c r="C785" s="182" t="s">
        <v>1990</v>
      </c>
      <c r="D785" s="182" t="s">
        <v>1989</v>
      </c>
      <c r="E785" s="3">
        <v>650</v>
      </c>
      <c r="F785" s="103">
        <v>1000</v>
      </c>
      <c r="G785" s="227">
        <v>1000</v>
      </c>
      <c r="H785" s="227">
        <v>1000</v>
      </c>
      <c r="I785" s="65">
        <v>1.3</v>
      </c>
      <c r="J785" s="236">
        <v>1430</v>
      </c>
      <c r="K785" s="231">
        <v>1440</v>
      </c>
      <c r="L785" s="232">
        <v>1800</v>
      </c>
      <c r="M785" s="231">
        <v>2160</v>
      </c>
      <c r="N785" s="65">
        <v>1.3</v>
      </c>
      <c r="O785" s="151">
        <f t="shared" si="128"/>
        <v>1300</v>
      </c>
      <c r="P785" s="151">
        <v>1800</v>
      </c>
      <c r="Q785" s="155">
        <f t="shared" si="127"/>
        <v>1300</v>
      </c>
      <c r="R785" s="227">
        <f t="shared" si="126"/>
        <v>1300</v>
      </c>
      <c r="S785" s="45" t="s">
        <v>3341</v>
      </c>
      <c r="T785" s="174"/>
    </row>
    <row r="786" spans="1:20" s="84" customFormat="1" ht="33.75" customHeight="1" x14ac:dyDescent="0.3">
      <c r="A786" s="438">
        <v>18</v>
      </c>
      <c r="B786" s="444" t="s">
        <v>2426</v>
      </c>
      <c r="C786" s="182" t="s">
        <v>2429</v>
      </c>
      <c r="D786" s="182" t="s">
        <v>2423</v>
      </c>
      <c r="E786" s="3">
        <v>1700</v>
      </c>
      <c r="F786" s="103">
        <v>2700</v>
      </c>
      <c r="G786" s="45">
        <v>2200</v>
      </c>
      <c r="H786" s="227">
        <v>3500</v>
      </c>
      <c r="I786" s="65">
        <v>1.2</v>
      </c>
      <c r="J786" s="236">
        <v>3140</v>
      </c>
      <c r="K786" s="231">
        <v>3265.6</v>
      </c>
      <c r="L786" s="232">
        <v>4082</v>
      </c>
      <c r="M786" s="231">
        <v>4898.3999999999996</v>
      </c>
      <c r="N786" s="65">
        <v>1.2</v>
      </c>
      <c r="O786" s="151">
        <f t="shared" si="128"/>
        <v>3240</v>
      </c>
      <c r="P786" s="151">
        <v>4082</v>
      </c>
      <c r="Q786" s="155">
        <f t="shared" si="127"/>
        <v>3240</v>
      </c>
      <c r="R786" s="227">
        <f t="shared" si="126"/>
        <v>3240</v>
      </c>
      <c r="S786" s="45" t="s">
        <v>3341</v>
      </c>
      <c r="T786" s="174" t="s">
        <v>3186</v>
      </c>
    </row>
    <row r="787" spans="1:20" s="84" customFormat="1" ht="45" customHeight="1" x14ac:dyDescent="0.3">
      <c r="A787" s="438"/>
      <c r="B787" s="444"/>
      <c r="C787" s="182" t="s">
        <v>2423</v>
      </c>
      <c r="D787" s="182" t="s">
        <v>1991</v>
      </c>
      <c r="E787" s="3">
        <v>970</v>
      </c>
      <c r="F787" s="103">
        <v>2500</v>
      </c>
      <c r="G787" s="227">
        <v>2000</v>
      </c>
      <c r="H787" s="227">
        <v>3000</v>
      </c>
      <c r="I787" s="65">
        <v>1.3</v>
      </c>
      <c r="J787" s="236">
        <v>2860</v>
      </c>
      <c r="K787" s="231">
        <v>2974.4</v>
      </c>
      <c r="L787" s="232">
        <v>3718</v>
      </c>
      <c r="M787" s="231">
        <v>4461.6000000000004</v>
      </c>
      <c r="N787" s="65">
        <v>1.3</v>
      </c>
      <c r="O787" s="151">
        <f t="shared" si="128"/>
        <v>3250</v>
      </c>
      <c r="P787" s="151">
        <v>3718</v>
      </c>
      <c r="Q787" s="155">
        <f t="shared" si="127"/>
        <v>3250</v>
      </c>
      <c r="R787" s="227">
        <f t="shared" si="126"/>
        <v>3250</v>
      </c>
      <c r="S787" s="45" t="s">
        <v>3341</v>
      </c>
      <c r="T787" s="174" t="s">
        <v>3186</v>
      </c>
    </row>
    <row r="788" spans="1:20" s="84" customFormat="1" ht="44.25" customHeight="1" x14ac:dyDescent="0.3">
      <c r="A788" s="438">
        <v>19</v>
      </c>
      <c r="B788" s="439" t="s">
        <v>2424</v>
      </c>
      <c r="C788" s="182" t="s">
        <v>2430</v>
      </c>
      <c r="D788" s="182" t="s">
        <v>1992</v>
      </c>
      <c r="E788" s="3">
        <v>510</v>
      </c>
      <c r="F788" s="103">
        <v>1500</v>
      </c>
      <c r="G788" s="227">
        <v>1000</v>
      </c>
      <c r="H788" s="227">
        <v>2500</v>
      </c>
      <c r="I788" s="65">
        <v>1.2</v>
      </c>
      <c r="J788" s="236">
        <v>1430</v>
      </c>
      <c r="K788" s="231">
        <v>2160</v>
      </c>
      <c r="L788" s="232">
        <v>2700</v>
      </c>
      <c r="M788" s="231">
        <v>3240</v>
      </c>
      <c r="N788" s="65">
        <v>1.2</v>
      </c>
      <c r="O788" s="151">
        <f t="shared" si="128"/>
        <v>1800</v>
      </c>
      <c r="P788" s="151">
        <v>2700</v>
      </c>
      <c r="Q788" s="155">
        <f t="shared" si="127"/>
        <v>1800</v>
      </c>
      <c r="R788" s="227">
        <f t="shared" si="126"/>
        <v>1800</v>
      </c>
      <c r="S788" s="45" t="s">
        <v>3341</v>
      </c>
      <c r="T788" s="174" t="s">
        <v>3186</v>
      </c>
    </row>
    <row r="789" spans="1:20" s="84" customFormat="1" ht="40.5" customHeight="1" x14ac:dyDescent="0.3">
      <c r="A789" s="438"/>
      <c r="B789" s="439"/>
      <c r="C789" s="182" t="s">
        <v>1992</v>
      </c>
      <c r="D789" s="182" t="s">
        <v>2428</v>
      </c>
      <c r="E789" s="3">
        <v>500</v>
      </c>
      <c r="F789" s="103">
        <v>1500</v>
      </c>
      <c r="G789" s="227">
        <v>1500</v>
      </c>
      <c r="H789" s="227">
        <v>2000</v>
      </c>
      <c r="I789" s="65">
        <v>1.3</v>
      </c>
      <c r="J789" s="236">
        <v>2140</v>
      </c>
      <c r="K789" s="231">
        <v>2000</v>
      </c>
      <c r="L789" s="232">
        <v>2500</v>
      </c>
      <c r="M789" s="231">
        <v>3000</v>
      </c>
      <c r="N789" s="65">
        <v>1.3</v>
      </c>
      <c r="O789" s="151">
        <f t="shared" si="128"/>
        <v>1950</v>
      </c>
      <c r="P789" s="151">
        <v>2500</v>
      </c>
      <c r="Q789" s="155">
        <v>2000</v>
      </c>
      <c r="R789" s="227">
        <f t="shared" si="126"/>
        <v>2000</v>
      </c>
      <c r="S789" s="45" t="s">
        <v>3341</v>
      </c>
      <c r="T789" s="174" t="s">
        <v>3186</v>
      </c>
    </row>
    <row r="790" spans="1:20" s="38" customFormat="1" ht="39.75" customHeight="1" x14ac:dyDescent="0.3">
      <c r="A790" s="438">
        <v>20</v>
      </c>
      <c r="B790" s="439" t="s">
        <v>2425</v>
      </c>
      <c r="C790" s="182" t="s">
        <v>2428</v>
      </c>
      <c r="D790" s="182" t="s">
        <v>1993</v>
      </c>
      <c r="E790" s="3">
        <v>600</v>
      </c>
      <c r="F790" s="103">
        <v>1800</v>
      </c>
      <c r="G790" s="227">
        <v>1800</v>
      </c>
      <c r="H790" s="227">
        <v>2500</v>
      </c>
      <c r="I790" s="65">
        <v>1.2</v>
      </c>
      <c r="J790" s="236">
        <v>2571</v>
      </c>
      <c r="K790" s="231">
        <v>2640</v>
      </c>
      <c r="L790" s="232">
        <v>3300</v>
      </c>
      <c r="M790" s="231">
        <v>3960</v>
      </c>
      <c r="N790" s="65">
        <v>1.2</v>
      </c>
      <c r="O790" s="151">
        <f t="shared" si="128"/>
        <v>2160</v>
      </c>
      <c r="P790" s="151">
        <v>3300</v>
      </c>
      <c r="Q790" s="155">
        <f t="shared" ref="Q790:Q795" si="129">O790</f>
        <v>2160</v>
      </c>
      <c r="R790" s="227">
        <f t="shared" si="126"/>
        <v>2160</v>
      </c>
      <c r="S790" s="45" t="s">
        <v>3341</v>
      </c>
      <c r="T790" s="174" t="s">
        <v>3186</v>
      </c>
    </row>
    <row r="791" spans="1:20" s="84" customFormat="1" ht="24" customHeight="1" x14ac:dyDescent="0.3">
      <c r="A791" s="438"/>
      <c r="B791" s="439"/>
      <c r="C791" s="182" t="s">
        <v>1993</v>
      </c>
      <c r="D791" s="182" t="s">
        <v>1994</v>
      </c>
      <c r="E791" s="3">
        <v>390</v>
      </c>
      <c r="F791" s="103">
        <v>1200</v>
      </c>
      <c r="G791" s="227">
        <v>1000</v>
      </c>
      <c r="H791" s="227">
        <v>2000</v>
      </c>
      <c r="I791" s="65">
        <v>1.3</v>
      </c>
      <c r="J791" s="236">
        <v>1430</v>
      </c>
      <c r="K791" s="231">
        <v>1760</v>
      </c>
      <c r="L791" s="232">
        <v>2200</v>
      </c>
      <c r="M791" s="231">
        <v>2640</v>
      </c>
      <c r="N791" s="65">
        <v>1.3</v>
      </c>
      <c r="O791" s="151">
        <f t="shared" si="128"/>
        <v>1560</v>
      </c>
      <c r="P791" s="151">
        <v>2200</v>
      </c>
      <c r="Q791" s="155">
        <f t="shared" si="129"/>
        <v>1560</v>
      </c>
      <c r="R791" s="227">
        <f t="shared" si="126"/>
        <v>1560</v>
      </c>
      <c r="S791" s="45" t="s">
        <v>3341</v>
      </c>
      <c r="T791" s="174" t="s">
        <v>3186</v>
      </c>
    </row>
    <row r="792" spans="1:20" s="29" customFormat="1" ht="60" customHeight="1" x14ac:dyDescent="0.3">
      <c r="A792" s="179">
        <v>21</v>
      </c>
      <c r="B792" s="180" t="s">
        <v>2431</v>
      </c>
      <c r="C792" s="39" t="s">
        <v>1991</v>
      </c>
      <c r="D792" s="39" t="s">
        <v>1995</v>
      </c>
      <c r="E792" s="40">
        <v>370</v>
      </c>
      <c r="F792" s="103">
        <v>500</v>
      </c>
      <c r="G792" s="103">
        <v>500</v>
      </c>
      <c r="H792" s="48"/>
      <c r="I792" s="65">
        <v>1.2</v>
      </c>
      <c r="J792" s="251">
        <v>710</v>
      </c>
      <c r="K792" s="265"/>
      <c r="L792" s="232"/>
      <c r="M792" s="265"/>
      <c r="N792" s="65">
        <v>1.2</v>
      </c>
      <c r="O792" s="151">
        <f t="shared" si="128"/>
        <v>600</v>
      </c>
      <c r="P792" s="151">
        <v>600</v>
      </c>
      <c r="Q792" s="155">
        <f t="shared" si="129"/>
        <v>600</v>
      </c>
      <c r="R792" s="227">
        <f t="shared" si="126"/>
        <v>600</v>
      </c>
      <c r="S792" s="45" t="s">
        <v>3341</v>
      </c>
      <c r="T792" s="166"/>
    </row>
    <row r="793" spans="1:20" s="29" customFormat="1" ht="40.5" customHeight="1" x14ac:dyDescent="0.3">
      <c r="A793" s="436">
        <v>22</v>
      </c>
      <c r="B793" s="180" t="s">
        <v>2330</v>
      </c>
      <c r="C793" s="39" t="s">
        <v>2432</v>
      </c>
      <c r="D793" s="39" t="s">
        <v>1996</v>
      </c>
      <c r="E793" s="40">
        <v>410</v>
      </c>
      <c r="F793" s="103">
        <v>800</v>
      </c>
      <c r="G793" s="48">
        <v>800</v>
      </c>
      <c r="H793" s="48">
        <v>800</v>
      </c>
      <c r="I793" s="65">
        <v>1.3</v>
      </c>
      <c r="J793" s="251">
        <v>1140</v>
      </c>
      <c r="K793" s="265">
        <v>960</v>
      </c>
      <c r="L793" s="232">
        <v>1200</v>
      </c>
      <c r="M793" s="265">
        <v>1440</v>
      </c>
      <c r="N793" s="65">
        <v>1.3</v>
      </c>
      <c r="O793" s="151">
        <f t="shared" si="128"/>
        <v>1040</v>
      </c>
      <c r="P793" s="151">
        <v>1200</v>
      </c>
      <c r="Q793" s="155">
        <f t="shared" si="129"/>
        <v>1040</v>
      </c>
      <c r="R793" s="227">
        <f t="shared" si="126"/>
        <v>1040</v>
      </c>
      <c r="S793" s="45" t="s">
        <v>3341</v>
      </c>
      <c r="T793" s="166"/>
    </row>
    <row r="794" spans="1:20" s="29" customFormat="1" ht="39" customHeight="1" x14ac:dyDescent="0.3">
      <c r="A794" s="436"/>
      <c r="B794" s="180" t="s">
        <v>2331</v>
      </c>
      <c r="C794" s="39" t="s">
        <v>2432</v>
      </c>
      <c r="D794" s="39" t="s">
        <v>1997</v>
      </c>
      <c r="E794" s="40">
        <v>270</v>
      </c>
      <c r="F794" s="103">
        <v>1000</v>
      </c>
      <c r="G794" s="48">
        <v>700</v>
      </c>
      <c r="H794" s="48"/>
      <c r="I794" s="65">
        <v>1.2</v>
      </c>
      <c r="J794" s="251">
        <v>285.71428571428572</v>
      </c>
      <c r="K794" s="265"/>
      <c r="L794" s="232"/>
      <c r="M794" s="265"/>
      <c r="N794" s="65">
        <v>1.2</v>
      </c>
      <c r="O794" s="151">
        <f t="shared" si="128"/>
        <v>1200</v>
      </c>
      <c r="P794" s="151">
        <f>P793-F793+F794</f>
        <v>1400</v>
      </c>
      <c r="Q794" s="155">
        <f t="shared" si="129"/>
        <v>1200</v>
      </c>
      <c r="R794" s="227">
        <f t="shared" si="126"/>
        <v>1200</v>
      </c>
      <c r="S794" s="45" t="s">
        <v>3341</v>
      </c>
      <c r="T794" s="166"/>
    </row>
    <row r="795" spans="1:20" s="29" customFormat="1" ht="40.5" customHeight="1" x14ac:dyDescent="0.3">
      <c r="A795" s="179">
        <v>23</v>
      </c>
      <c r="B795" s="180" t="s">
        <v>1998</v>
      </c>
      <c r="C795" s="39" t="s">
        <v>1999</v>
      </c>
      <c r="D795" s="39" t="s">
        <v>2000</v>
      </c>
      <c r="E795" s="40">
        <v>940</v>
      </c>
      <c r="F795" s="103">
        <v>2200</v>
      </c>
      <c r="G795" s="48">
        <v>2200</v>
      </c>
      <c r="H795" s="48">
        <v>2500</v>
      </c>
      <c r="I795" s="65">
        <v>1.2</v>
      </c>
      <c r="J795" s="251">
        <v>3140</v>
      </c>
      <c r="K795" s="265">
        <v>2400</v>
      </c>
      <c r="L795" s="232">
        <v>3000</v>
      </c>
      <c r="M795" s="265">
        <v>3600</v>
      </c>
      <c r="N795" s="65">
        <v>1.2</v>
      </c>
      <c r="O795" s="151">
        <f t="shared" si="128"/>
        <v>2640</v>
      </c>
      <c r="P795" s="151">
        <v>3000</v>
      </c>
      <c r="Q795" s="155">
        <f t="shared" si="129"/>
        <v>2640</v>
      </c>
      <c r="R795" s="227">
        <f t="shared" si="126"/>
        <v>2640</v>
      </c>
      <c r="S795" s="45" t="s">
        <v>3341</v>
      </c>
      <c r="T795" s="166" t="s">
        <v>3186</v>
      </c>
    </row>
    <row r="796" spans="1:20" s="29" customFormat="1" ht="40.5" customHeight="1" x14ac:dyDescent="0.3">
      <c r="A796" s="179">
        <v>24</v>
      </c>
      <c r="B796" s="180" t="s">
        <v>2001</v>
      </c>
      <c r="C796" s="39" t="s">
        <v>2002</v>
      </c>
      <c r="D796" s="39" t="s">
        <v>1992</v>
      </c>
      <c r="E796" s="40">
        <v>810</v>
      </c>
      <c r="F796" s="103">
        <v>1400</v>
      </c>
      <c r="G796" s="48">
        <v>2000</v>
      </c>
      <c r="H796" s="48">
        <v>2000</v>
      </c>
      <c r="I796" s="65">
        <v>1.3</v>
      </c>
      <c r="J796" s="251">
        <v>2860</v>
      </c>
      <c r="K796" s="265">
        <v>2974.4</v>
      </c>
      <c r="L796" s="232">
        <v>3718</v>
      </c>
      <c r="M796" s="265">
        <v>4461.6000000000004</v>
      </c>
      <c r="N796" s="65">
        <v>1.3</v>
      </c>
      <c r="O796" s="151">
        <f t="shared" si="128"/>
        <v>1820</v>
      </c>
      <c r="P796" s="151">
        <v>3718</v>
      </c>
      <c r="Q796" s="155">
        <f>P796*0.6</f>
        <v>2230.7999999999997</v>
      </c>
      <c r="R796" s="227">
        <f t="shared" si="126"/>
        <v>2230.7999999999997</v>
      </c>
      <c r="S796" s="45" t="s">
        <v>3341</v>
      </c>
      <c r="T796" s="166" t="s">
        <v>3186</v>
      </c>
    </row>
    <row r="797" spans="1:20" s="29" customFormat="1" ht="37.5" x14ac:dyDescent="0.3">
      <c r="A797" s="179">
        <v>25</v>
      </c>
      <c r="B797" s="180" t="s">
        <v>2003</v>
      </c>
      <c r="C797" s="39" t="s">
        <v>2004</v>
      </c>
      <c r="D797" s="39" t="s">
        <v>1979</v>
      </c>
      <c r="E797" s="40">
        <v>460</v>
      </c>
      <c r="F797" s="103">
        <v>1000</v>
      </c>
      <c r="G797" s="48">
        <v>1000</v>
      </c>
      <c r="H797" s="48">
        <v>1500</v>
      </c>
      <c r="I797" s="65">
        <v>1.3</v>
      </c>
      <c r="J797" s="251">
        <v>1430</v>
      </c>
      <c r="K797" s="265">
        <v>1487.2</v>
      </c>
      <c r="L797" s="232">
        <v>1859</v>
      </c>
      <c r="M797" s="265">
        <v>2230.8000000000002</v>
      </c>
      <c r="N797" s="65">
        <v>1.3</v>
      </c>
      <c r="O797" s="151">
        <f t="shared" si="128"/>
        <v>1300</v>
      </c>
      <c r="P797" s="151">
        <v>1859</v>
      </c>
      <c r="Q797" s="155">
        <f t="shared" ref="Q797:Q805" si="130">P797</f>
        <v>1859</v>
      </c>
      <c r="R797" s="227">
        <f t="shared" si="126"/>
        <v>1859</v>
      </c>
      <c r="S797" s="45" t="s">
        <v>3341</v>
      </c>
      <c r="T797" s="166" t="s">
        <v>3186</v>
      </c>
    </row>
    <row r="798" spans="1:20" s="29" customFormat="1" ht="39.75" customHeight="1" x14ac:dyDescent="0.3">
      <c r="A798" s="436">
        <v>26</v>
      </c>
      <c r="B798" s="437" t="s">
        <v>2716</v>
      </c>
      <c r="C798" s="39" t="s">
        <v>2434</v>
      </c>
      <c r="D798" s="39" t="s">
        <v>2005</v>
      </c>
      <c r="E798" s="40">
        <v>1300</v>
      </c>
      <c r="F798" s="103">
        <v>1800</v>
      </c>
      <c r="G798" s="103">
        <v>1400</v>
      </c>
      <c r="H798" s="48">
        <v>2000</v>
      </c>
      <c r="I798" s="65">
        <v>1.1000000000000001</v>
      </c>
      <c r="J798" s="251">
        <v>1428.5714285714287</v>
      </c>
      <c r="K798" s="265">
        <v>1760</v>
      </c>
      <c r="L798" s="232">
        <v>2200</v>
      </c>
      <c r="M798" s="265">
        <v>2640</v>
      </c>
      <c r="N798" s="65">
        <v>1.1000000000000001</v>
      </c>
      <c r="O798" s="151">
        <f t="shared" si="128"/>
        <v>1980.0000000000002</v>
      </c>
      <c r="P798" s="151">
        <v>2200</v>
      </c>
      <c r="Q798" s="155">
        <f t="shared" si="130"/>
        <v>2200</v>
      </c>
      <c r="R798" s="227">
        <f t="shared" si="126"/>
        <v>2200</v>
      </c>
      <c r="S798" s="45" t="s">
        <v>3341</v>
      </c>
      <c r="T798" s="166" t="s">
        <v>3186</v>
      </c>
    </row>
    <row r="799" spans="1:20" s="29" customFormat="1" ht="42" customHeight="1" x14ac:dyDescent="0.3">
      <c r="A799" s="436"/>
      <c r="B799" s="437"/>
      <c r="C799" s="39" t="s">
        <v>2005</v>
      </c>
      <c r="D799" s="39" t="s">
        <v>2433</v>
      </c>
      <c r="E799" s="40">
        <v>780</v>
      </c>
      <c r="F799" s="103">
        <v>1400</v>
      </c>
      <c r="G799" s="48">
        <v>1400</v>
      </c>
      <c r="H799" s="48">
        <v>1700</v>
      </c>
      <c r="I799" s="65">
        <v>1.1000000000000001</v>
      </c>
      <c r="J799" s="251">
        <v>1000.0000000000001</v>
      </c>
      <c r="K799" s="265">
        <v>1480</v>
      </c>
      <c r="L799" s="232">
        <v>1850</v>
      </c>
      <c r="M799" s="265">
        <v>2220</v>
      </c>
      <c r="N799" s="65">
        <v>1.1000000000000001</v>
      </c>
      <c r="O799" s="151">
        <f t="shared" si="128"/>
        <v>1540.0000000000002</v>
      </c>
      <c r="P799" s="151">
        <v>1850</v>
      </c>
      <c r="Q799" s="155">
        <f t="shared" si="130"/>
        <v>1850</v>
      </c>
      <c r="R799" s="227">
        <f t="shared" si="126"/>
        <v>1850</v>
      </c>
      <c r="S799" s="45" t="s">
        <v>3341</v>
      </c>
      <c r="T799" s="166" t="s">
        <v>3186</v>
      </c>
    </row>
    <row r="800" spans="1:20" s="29" customFormat="1" ht="42" customHeight="1" x14ac:dyDescent="0.3">
      <c r="A800" s="436"/>
      <c r="B800" s="437"/>
      <c r="C800" s="39" t="s">
        <v>2433</v>
      </c>
      <c r="D800" s="39" t="s">
        <v>1988</v>
      </c>
      <c r="E800" s="40">
        <v>600</v>
      </c>
      <c r="F800" s="103">
        <v>1000</v>
      </c>
      <c r="G800" s="48">
        <v>1000</v>
      </c>
      <c r="H800" s="48">
        <v>1400</v>
      </c>
      <c r="I800" s="65">
        <v>1.2</v>
      </c>
      <c r="J800" s="251">
        <v>1430</v>
      </c>
      <c r="K800" s="265">
        <v>1487.2</v>
      </c>
      <c r="L800" s="232">
        <v>1859</v>
      </c>
      <c r="M800" s="265">
        <v>2230.8000000000002</v>
      </c>
      <c r="N800" s="65">
        <v>1.2</v>
      </c>
      <c r="O800" s="151">
        <f t="shared" si="128"/>
        <v>1200</v>
      </c>
      <c r="P800" s="151">
        <v>1859</v>
      </c>
      <c r="Q800" s="155">
        <f t="shared" si="130"/>
        <v>1859</v>
      </c>
      <c r="R800" s="227">
        <f t="shared" si="126"/>
        <v>1859</v>
      </c>
      <c r="S800" s="45" t="s">
        <v>3341</v>
      </c>
      <c r="T800" s="166" t="s">
        <v>3186</v>
      </c>
    </row>
    <row r="801" spans="1:20" s="29" customFormat="1" ht="22.5" customHeight="1" x14ac:dyDescent="0.3">
      <c r="A801" s="436">
        <v>27</v>
      </c>
      <c r="B801" s="437" t="s">
        <v>2466</v>
      </c>
      <c r="C801" s="39" t="s">
        <v>2006</v>
      </c>
      <c r="D801" s="39" t="s">
        <v>2007</v>
      </c>
      <c r="E801" s="40">
        <v>540</v>
      </c>
      <c r="F801" s="103">
        <v>1700</v>
      </c>
      <c r="G801" s="48">
        <v>1000</v>
      </c>
      <c r="H801" s="48">
        <v>2000</v>
      </c>
      <c r="I801" s="65">
        <v>1.3</v>
      </c>
      <c r="J801" s="251">
        <v>1430</v>
      </c>
      <c r="K801" s="265">
        <v>1760</v>
      </c>
      <c r="L801" s="232">
        <v>2200</v>
      </c>
      <c r="M801" s="265">
        <v>2640</v>
      </c>
      <c r="N801" s="65">
        <v>1.3</v>
      </c>
      <c r="O801" s="151">
        <f t="shared" si="128"/>
        <v>2210</v>
      </c>
      <c r="P801" s="151">
        <v>2200</v>
      </c>
      <c r="Q801" s="155">
        <f t="shared" si="130"/>
        <v>2200</v>
      </c>
      <c r="R801" s="227">
        <f t="shared" si="126"/>
        <v>2200</v>
      </c>
      <c r="S801" s="45" t="s">
        <v>3341</v>
      </c>
      <c r="T801" s="166" t="s">
        <v>3186</v>
      </c>
    </row>
    <row r="802" spans="1:20" s="29" customFormat="1" ht="37.5" x14ac:dyDescent="0.3">
      <c r="A802" s="436"/>
      <c r="B802" s="437"/>
      <c r="C802" s="39" t="s">
        <v>2007</v>
      </c>
      <c r="D802" s="39" t="s">
        <v>2008</v>
      </c>
      <c r="E802" s="40">
        <v>490</v>
      </c>
      <c r="F802" s="103">
        <v>1000</v>
      </c>
      <c r="G802" s="48">
        <v>700</v>
      </c>
      <c r="H802" s="48">
        <v>1500</v>
      </c>
      <c r="I802" s="65">
        <v>1.2</v>
      </c>
      <c r="J802" s="251">
        <v>500.00000000000006</v>
      </c>
      <c r="K802" s="265">
        <v>1400</v>
      </c>
      <c r="L802" s="232">
        <v>1750</v>
      </c>
      <c r="M802" s="265">
        <v>2100</v>
      </c>
      <c r="N802" s="65">
        <v>1.2</v>
      </c>
      <c r="O802" s="151">
        <f t="shared" si="128"/>
        <v>1200</v>
      </c>
      <c r="P802" s="151">
        <v>1750</v>
      </c>
      <c r="Q802" s="155">
        <f t="shared" si="130"/>
        <v>1750</v>
      </c>
      <c r="R802" s="227">
        <f t="shared" si="126"/>
        <v>1750</v>
      </c>
      <c r="S802" s="45" t="s">
        <v>3341</v>
      </c>
      <c r="T802" s="166" t="s">
        <v>3186</v>
      </c>
    </row>
    <row r="803" spans="1:20" s="29" customFormat="1" ht="41.25" customHeight="1" x14ac:dyDescent="0.3">
      <c r="A803" s="436"/>
      <c r="B803" s="437"/>
      <c r="C803" s="39" t="s">
        <v>2008</v>
      </c>
      <c r="D803" s="39" t="s">
        <v>2009</v>
      </c>
      <c r="E803" s="40">
        <v>370</v>
      </c>
      <c r="F803" s="103">
        <v>800</v>
      </c>
      <c r="G803" s="103">
        <v>600</v>
      </c>
      <c r="H803" s="48">
        <v>1200</v>
      </c>
      <c r="I803" s="65">
        <v>1.3</v>
      </c>
      <c r="J803" s="251">
        <v>860</v>
      </c>
      <c r="K803" s="265">
        <v>1120</v>
      </c>
      <c r="L803" s="232">
        <v>1400</v>
      </c>
      <c r="M803" s="265">
        <v>1680</v>
      </c>
      <c r="N803" s="65">
        <v>1.3</v>
      </c>
      <c r="O803" s="151">
        <f t="shared" si="128"/>
        <v>1040</v>
      </c>
      <c r="P803" s="151">
        <v>1400</v>
      </c>
      <c r="Q803" s="155">
        <f t="shared" si="130"/>
        <v>1400</v>
      </c>
      <c r="R803" s="227">
        <f t="shared" si="126"/>
        <v>1400</v>
      </c>
      <c r="S803" s="45" t="s">
        <v>3341</v>
      </c>
      <c r="T803" s="166" t="s">
        <v>3186</v>
      </c>
    </row>
    <row r="804" spans="1:20" s="29" customFormat="1" ht="58.5" customHeight="1" x14ac:dyDescent="0.3">
      <c r="A804" s="179">
        <v>28</v>
      </c>
      <c r="B804" s="180" t="s">
        <v>2010</v>
      </c>
      <c r="C804" s="39" t="s">
        <v>2468</v>
      </c>
      <c r="D804" s="39" t="s">
        <v>1991</v>
      </c>
      <c r="E804" s="40">
        <v>1000</v>
      </c>
      <c r="F804" s="103">
        <v>2200</v>
      </c>
      <c r="G804" s="103">
        <v>1400</v>
      </c>
      <c r="H804" s="48">
        <v>2500</v>
      </c>
      <c r="I804" s="65">
        <v>1.3</v>
      </c>
      <c r="J804" s="251">
        <v>1400</v>
      </c>
      <c r="K804" s="265">
        <v>2400</v>
      </c>
      <c r="L804" s="232">
        <v>3000</v>
      </c>
      <c r="M804" s="265">
        <v>3600</v>
      </c>
      <c r="N804" s="65">
        <v>1.3</v>
      </c>
      <c r="O804" s="151">
        <f t="shared" si="128"/>
        <v>2860</v>
      </c>
      <c r="P804" s="151">
        <v>3000</v>
      </c>
      <c r="Q804" s="155">
        <f t="shared" si="130"/>
        <v>3000</v>
      </c>
      <c r="R804" s="227">
        <f t="shared" si="126"/>
        <v>3000</v>
      </c>
      <c r="S804" s="45" t="s">
        <v>3341</v>
      </c>
      <c r="T804" s="166" t="s">
        <v>3186</v>
      </c>
    </row>
    <row r="805" spans="1:20" s="29" customFormat="1" ht="40.5" customHeight="1" x14ac:dyDescent="0.3">
      <c r="A805" s="179">
        <v>29</v>
      </c>
      <c r="B805" s="85" t="s">
        <v>2467</v>
      </c>
      <c r="C805" s="86" t="s">
        <v>2745</v>
      </c>
      <c r="D805" s="86" t="s">
        <v>1089</v>
      </c>
      <c r="E805" s="40">
        <v>350</v>
      </c>
      <c r="F805" s="103">
        <v>800</v>
      </c>
      <c r="G805" s="103">
        <v>700</v>
      </c>
      <c r="H805" s="48">
        <v>1000</v>
      </c>
      <c r="I805" s="65">
        <v>1.3</v>
      </c>
      <c r="J805" s="251">
        <v>357.14285714285717</v>
      </c>
      <c r="K805" s="265">
        <v>1000</v>
      </c>
      <c r="L805" s="232">
        <v>1250</v>
      </c>
      <c r="M805" s="265">
        <v>1500</v>
      </c>
      <c r="N805" s="65">
        <v>1.3</v>
      </c>
      <c r="O805" s="151">
        <f t="shared" si="128"/>
        <v>1040</v>
      </c>
      <c r="P805" s="151">
        <v>1250</v>
      </c>
      <c r="Q805" s="155">
        <f t="shared" si="130"/>
        <v>1250</v>
      </c>
      <c r="R805" s="227">
        <f t="shared" si="126"/>
        <v>1250</v>
      </c>
      <c r="S805" s="45" t="s">
        <v>3341</v>
      </c>
      <c r="T805" s="166" t="s">
        <v>3186</v>
      </c>
    </row>
    <row r="806" spans="1:20" s="29" customFormat="1" ht="46.5" customHeight="1" x14ac:dyDescent="0.3">
      <c r="A806" s="179">
        <v>30</v>
      </c>
      <c r="B806" s="180" t="s">
        <v>24</v>
      </c>
      <c r="C806" s="39" t="s">
        <v>2746</v>
      </c>
      <c r="D806" s="39" t="s">
        <v>2011</v>
      </c>
      <c r="E806" s="40">
        <v>440</v>
      </c>
      <c r="F806" s="103">
        <v>800</v>
      </c>
      <c r="G806" s="48">
        <v>800</v>
      </c>
      <c r="H806" s="48">
        <v>1000</v>
      </c>
      <c r="I806" s="65">
        <v>1.2</v>
      </c>
      <c r="J806" s="251">
        <v>1140</v>
      </c>
      <c r="K806" s="265">
        <v>1200</v>
      </c>
      <c r="L806" s="232">
        <v>1500</v>
      </c>
      <c r="M806" s="265">
        <v>1800</v>
      </c>
      <c r="N806" s="65">
        <v>1.2</v>
      </c>
      <c r="O806" s="151">
        <f t="shared" si="128"/>
        <v>960</v>
      </c>
      <c r="P806" s="151">
        <v>1500</v>
      </c>
      <c r="Q806" s="155">
        <f>O806</f>
        <v>960</v>
      </c>
      <c r="R806" s="227">
        <f t="shared" si="126"/>
        <v>960</v>
      </c>
      <c r="S806" s="45" t="s">
        <v>3341</v>
      </c>
      <c r="T806" s="166" t="s">
        <v>3186</v>
      </c>
    </row>
    <row r="807" spans="1:20" s="38" customFormat="1" ht="60" customHeight="1" x14ac:dyDescent="0.3">
      <c r="A807" s="181">
        <v>31</v>
      </c>
      <c r="B807" s="184" t="s">
        <v>2012</v>
      </c>
      <c r="C807" s="182" t="s">
        <v>2435</v>
      </c>
      <c r="D807" s="182" t="s">
        <v>2013</v>
      </c>
      <c r="E807" s="3">
        <v>440</v>
      </c>
      <c r="F807" s="103">
        <v>800</v>
      </c>
      <c r="G807" s="227">
        <v>800</v>
      </c>
      <c r="H807" s="227">
        <v>1000</v>
      </c>
      <c r="I807" s="65">
        <v>1.2</v>
      </c>
      <c r="J807" s="236">
        <v>1140</v>
      </c>
      <c r="K807" s="231">
        <v>1184</v>
      </c>
      <c r="L807" s="232">
        <v>1480</v>
      </c>
      <c r="M807" s="231">
        <v>1776</v>
      </c>
      <c r="N807" s="65">
        <v>1.2</v>
      </c>
      <c r="O807" s="151">
        <f t="shared" si="128"/>
        <v>960</v>
      </c>
      <c r="P807" s="151">
        <v>1480</v>
      </c>
      <c r="Q807" s="155">
        <f>O807</f>
        <v>960</v>
      </c>
      <c r="R807" s="227">
        <f t="shared" si="126"/>
        <v>960</v>
      </c>
      <c r="S807" s="45" t="s">
        <v>3341</v>
      </c>
      <c r="T807" s="174" t="s">
        <v>3186</v>
      </c>
    </row>
    <row r="808" spans="1:20" s="84" customFormat="1" ht="37.5" x14ac:dyDescent="0.3">
      <c r="A808" s="438">
        <v>32</v>
      </c>
      <c r="B808" s="443" t="s">
        <v>2014</v>
      </c>
      <c r="C808" s="174" t="s">
        <v>2436</v>
      </c>
      <c r="D808" s="174" t="s">
        <v>2015</v>
      </c>
      <c r="E808" s="3">
        <v>460</v>
      </c>
      <c r="F808" s="103">
        <v>600</v>
      </c>
      <c r="G808" s="227">
        <v>800</v>
      </c>
      <c r="H808" s="227">
        <v>800</v>
      </c>
      <c r="I808" s="65">
        <v>1.2</v>
      </c>
      <c r="J808" s="236">
        <v>1140</v>
      </c>
      <c r="K808" s="231">
        <v>800</v>
      </c>
      <c r="L808" s="232">
        <v>1000</v>
      </c>
      <c r="M808" s="231">
        <v>1200</v>
      </c>
      <c r="N808" s="65">
        <v>1.2</v>
      </c>
      <c r="O808" s="151">
        <f t="shared" si="128"/>
        <v>720</v>
      </c>
      <c r="P808" s="151">
        <v>1000</v>
      </c>
      <c r="Q808" s="155">
        <f>O808</f>
        <v>720</v>
      </c>
      <c r="R808" s="227">
        <f t="shared" si="126"/>
        <v>720</v>
      </c>
      <c r="S808" s="45" t="s">
        <v>3341</v>
      </c>
      <c r="T808" s="174" t="s">
        <v>3186</v>
      </c>
    </row>
    <row r="809" spans="1:20" s="38" customFormat="1" ht="41.25" customHeight="1" x14ac:dyDescent="0.3">
      <c r="A809" s="438"/>
      <c r="B809" s="443"/>
      <c r="C809" s="174" t="s">
        <v>2015</v>
      </c>
      <c r="D809" s="182" t="s">
        <v>2437</v>
      </c>
      <c r="E809" s="3">
        <v>550</v>
      </c>
      <c r="F809" s="103">
        <v>800</v>
      </c>
      <c r="G809" s="227">
        <v>800</v>
      </c>
      <c r="H809" s="227">
        <v>1000</v>
      </c>
      <c r="I809" s="65">
        <v>1.2</v>
      </c>
      <c r="J809" s="236">
        <v>1140</v>
      </c>
      <c r="K809" s="231">
        <v>1184</v>
      </c>
      <c r="L809" s="232">
        <v>1480</v>
      </c>
      <c r="M809" s="231">
        <v>1776</v>
      </c>
      <c r="N809" s="65">
        <v>1.2</v>
      </c>
      <c r="O809" s="151">
        <f t="shared" si="128"/>
        <v>960</v>
      </c>
      <c r="P809" s="151">
        <v>1480</v>
      </c>
      <c r="Q809" s="155">
        <f>O809</f>
        <v>960</v>
      </c>
      <c r="R809" s="227">
        <f t="shared" si="126"/>
        <v>960</v>
      </c>
      <c r="S809" s="45" t="s">
        <v>3341</v>
      </c>
      <c r="T809" s="174" t="s">
        <v>3186</v>
      </c>
    </row>
    <row r="810" spans="1:20" s="38" customFormat="1" ht="40.5" customHeight="1" x14ac:dyDescent="0.3">
      <c r="A810" s="438"/>
      <c r="B810" s="443"/>
      <c r="C810" s="182" t="s">
        <v>2437</v>
      </c>
      <c r="D810" s="182" t="s">
        <v>2336</v>
      </c>
      <c r="E810" s="3">
        <v>590</v>
      </c>
      <c r="F810" s="103">
        <v>800</v>
      </c>
      <c r="G810" s="227">
        <v>800</v>
      </c>
      <c r="H810" s="227">
        <v>1000</v>
      </c>
      <c r="I810" s="65">
        <v>1</v>
      </c>
      <c r="J810" s="236">
        <v>1140</v>
      </c>
      <c r="K810" s="231">
        <v>1184</v>
      </c>
      <c r="L810" s="232">
        <v>1480</v>
      </c>
      <c r="M810" s="231">
        <v>1776</v>
      </c>
      <c r="N810" s="65">
        <v>1</v>
      </c>
      <c r="O810" s="151">
        <f t="shared" si="128"/>
        <v>800</v>
      </c>
      <c r="P810" s="151">
        <v>1480</v>
      </c>
      <c r="Q810" s="155">
        <f>P810</f>
        <v>1480</v>
      </c>
      <c r="R810" s="227">
        <f t="shared" si="126"/>
        <v>1480</v>
      </c>
      <c r="S810" s="45" t="s">
        <v>3341</v>
      </c>
      <c r="T810" s="174" t="s">
        <v>3186</v>
      </c>
    </row>
    <row r="811" spans="1:20" s="38" customFormat="1" ht="39.75" customHeight="1" x14ac:dyDescent="0.3">
      <c r="A811" s="438"/>
      <c r="B811" s="443"/>
      <c r="C811" s="182" t="s">
        <v>2336</v>
      </c>
      <c r="D811" s="182" t="s">
        <v>2334</v>
      </c>
      <c r="E811" s="3">
        <v>400</v>
      </c>
      <c r="F811" s="103">
        <v>700</v>
      </c>
      <c r="G811" s="227">
        <v>700</v>
      </c>
      <c r="H811" s="227">
        <v>700</v>
      </c>
      <c r="I811" s="65">
        <v>1</v>
      </c>
      <c r="J811" s="236">
        <v>500.00000000000006</v>
      </c>
      <c r="K811" s="231">
        <v>640</v>
      </c>
      <c r="L811" s="232">
        <v>800</v>
      </c>
      <c r="M811" s="231">
        <v>960</v>
      </c>
      <c r="N811" s="65">
        <v>1</v>
      </c>
      <c r="O811" s="151">
        <f t="shared" si="128"/>
        <v>700</v>
      </c>
      <c r="P811" s="151">
        <v>800</v>
      </c>
      <c r="Q811" s="155">
        <f>P811</f>
        <v>800</v>
      </c>
      <c r="R811" s="227">
        <f t="shared" si="126"/>
        <v>800</v>
      </c>
      <c r="S811" s="45" t="s">
        <v>3341</v>
      </c>
      <c r="T811" s="174" t="s">
        <v>3186</v>
      </c>
    </row>
    <row r="812" spans="1:20" s="38" customFormat="1" ht="50.25" customHeight="1" x14ac:dyDescent="0.3">
      <c r="A812" s="438"/>
      <c r="B812" s="443"/>
      <c r="C812" s="182" t="s">
        <v>2334</v>
      </c>
      <c r="D812" s="182" t="s">
        <v>2465</v>
      </c>
      <c r="E812" s="3"/>
      <c r="F812" s="103">
        <v>800</v>
      </c>
      <c r="G812" s="227">
        <v>800</v>
      </c>
      <c r="H812" s="227">
        <v>800</v>
      </c>
      <c r="I812" s="65">
        <v>1</v>
      </c>
      <c r="J812" s="236">
        <v>1140</v>
      </c>
      <c r="K812" s="231">
        <v>1184</v>
      </c>
      <c r="L812" s="232">
        <v>1480</v>
      </c>
      <c r="M812" s="231">
        <v>1776</v>
      </c>
      <c r="N812" s="65">
        <v>1</v>
      </c>
      <c r="O812" s="151">
        <f t="shared" si="128"/>
        <v>800</v>
      </c>
      <c r="P812" s="232">
        <v>1480</v>
      </c>
      <c r="Q812" s="155">
        <f>P812</f>
        <v>1480</v>
      </c>
      <c r="R812" s="227">
        <f t="shared" si="126"/>
        <v>1480</v>
      </c>
      <c r="S812" s="45" t="s">
        <v>3341</v>
      </c>
      <c r="T812" s="174" t="s">
        <v>3186</v>
      </c>
    </row>
    <row r="813" spans="1:20" s="84" customFormat="1" ht="42" customHeight="1" x14ac:dyDescent="0.3">
      <c r="A813" s="438"/>
      <c r="B813" s="443"/>
      <c r="C813" s="182" t="s">
        <v>2438</v>
      </c>
      <c r="D813" s="182" t="s">
        <v>2333</v>
      </c>
      <c r="E813" s="3">
        <v>790</v>
      </c>
      <c r="F813" s="103">
        <v>1800</v>
      </c>
      <c r="G813" s="227">
        <v>1300</v>
      </c>
      <c r="H813" s="227">
        <v>2000</v>
      </c>
      <c r="I813" s="65">
        <v>1.1000000000000001</v>
      </c>
      <c r="J813" s="236">
        <v>1860</v>
      </c>
      <c r="K813" s="231">
        <v>2000</v>
      </c>
      <c r="L813" s="232">
        <v>2500</v>
      </c>
      <c r="M813" s="231">
        <v>3000</v>
      </c>
      <c r="N813" s="65">
        <v>1.1000000000000001</v>
      </c>
      <c r="O813" s="151">
        <f t="shared" si="128"/>
        <v>1980.0000000000002</v>
      </c>
      <c r="P813" s="151">
        <v>2500</v>
      </c>
      <c r="Q813" s="155">
        <f t="shared" ref="Q813:Q833" si="131">O813</f>
        <v>1980.0000000000002</v>
      </c>
      <c r="R813" s="227">
        <f t="shared" si="126"/>
        <v>1980.0000000000002</v>
      </c>
      <c r="S813" s="45" t="s">
        <v>3341</v>
      </c>
      <c r="T813" s="174" t="s">
        <v>3186</v>
      </c>
    </row>
    <row r="814" spans="1:20" s="84" customFormat="1" ht="37.5" x14ac:dyDescent="0.3">
      <c r="A814" s="438"/>
      <c r="B814" s="443"/>
      <c r="C814" s="182" t="s">
        <v>2333</v>
      </c>
      <c r="D814" s="182" t="s">
        <v>2335</v>
      </c>
      <c r="E814" s="3">
        <v>420</v>
      </c>
      <c r="F814" s="103">
        <v>1100</v>
      </c>
      <c r="G814" s="227">
        <v>700</v>
      </c>
      <c r="H814" s="227">
        <v>1500</v>
      </c>
      <c r="I814" s="65">
        <v>1.1000000000000001</v>
      </c>
      <c r="J814" s="236">
        <v>571.42857142857144</v>
      </c>
      <c r="K814" s="231">
        <v>1440</v>
      </c>
      <c r="L814" s="232">
        <v>1800</v>
      </c>
      <c r="M814" s="231">
        <v>2160</v>
      </c>
      <c r="N814" s="65">
        <v>1.1000000000000001</v>
      </c>
      <c r="O814" s="151">
        <f t="shared" si="128"/>
        <v>1210</v>
      </c>
      <c r="P814" s="151">
        <v>1800</v>
      </c>
      <c r="Q814" s="155">
        <f t="shared" si="131"/>
        <v>1210</v>
      </c>
      <c r="R814" s="227">
        <f t="shared" si="126"/>
        <v>1210</v>
      </c>
      <c r="S814" s="45" t="s">
        <v>3341</v>
      </c>
      <c r="T814" s="174" t="s">
        <v>3186</v>
      </c>
    </row>
    <row r="815" spans="1:20" s="29" customFormat="1" ht="37.5" x14ac:dyDescent="0.3">
      <c r="A815" s="179">
        <v>33</v>
      </c>
      <c r="B815" s="180" t="s">
        <v>2016</v>
      </c>
      <c r="C815" s="39" t="s">
        <v>2439</v>
      </c>
      <c r="D815" s="39" t="s">
        <v>2440</v>
      </c>
      <c r="E815" s="40">
        <v>430</v>
      </c>
      <c r="F815" s="103">
        <v>700</v>
      </c>
      <c r="G815" s="103">
        <v>700</v>
      </c>
      <c r="H815" s="48">
        <v>700</v>
      </c>
      <c r="I815" s="65">
        <v>1.3</v>
      </c>
      <c r="J815" s="251">
        <v>700</v>
      </c>
      <c r="K815" s="265">
        <v>728</v>
      </c>
      <c r="L815" s="232">
        <v>910</v>
      </c>
      <c r="M815" s="265">
        <v>1092</v>
      </c>
      <c r="N815" s="65">
        <v>1.3</v>
      </c>
      <c r="O815" s="151">
        <f t="shared" ref="O815:O846" si="132">F815*N815</f>
        <v>910</v>
      </c>
      <c r="P815" s="151">
        <f>O815</f>
        <v>910</v>
      </c>
      <c r="Q815" s="155">
        <f t="shared" si="131"/>
        <v>910</v>
      </c>
      <c r="R815" s="227">
        <f t="shared" si="126"/>
        <v>910</v>
      </c>
      <c r="S815" s="45" t="s">
        <v>3341</v>
      </c>
      <c r="T815" s="166"/>
    </row>
    <row r="816" spans="1:20" s="29" customFormat="1" ht="39.75" customHeight="1" x14ac:dyDescent="0.3">
      <c r="A816" s="436">
        <v>34</v>
      </c>
      <c r="B816" s="437" t="s">
        <v>2017</v>
      </c>
      <c r="C816" s="39" t="s">
        <v>2441</v>
      </c>
      <c r="D816" s="39" t="s">
        <v>2018</v>
      </c>
      <c r="E816" s="40">
        <v>450</v>
      </c>
      <c r="F816" s="103">
        <v>700</v>
      </c>
      <c r="G816" s="103">
        <v>550</v>
      </c>
      <c r="H816" s="48"/>
      <c r="I816" s="65">
        <v>1.2</v>
      </c>
      <c r="J816" s="251">
        <v>790</v>
      </c>
      <c r="K816" s="265"/>
      <c r="L816" s="232"/>
      <c r="M816" s="265"/>
      <c r="N816" s="65">
        <v>1.2</v>
      </c>
      <c r="O816" s="151">
        <f t="shared" si="132"/>
        <v>840</v>
      </c>
      <c r="P816" s="151">
        <v>840</v>
      </c>
      <c r="Q816" s="155">
        <f t="shared" si="131"/>
        <v>840</v>
      </c>
      <c r="R816" s="227">
        <f t="shared" si="126"/>
        <v>840</v>
      </c>
      <c r="S816" s="45" t="s">
        <v>3341</v>
      </c>
      <c r="T816" s="166"/>
    </row>
    <row r="817" spans="1:20" s="29" customFormat="1" ht="40.5" customHeight="1" x14ac:dyDescent="0.3">
      <c r="A817" s="436"/>
      <c r="B817" s="437"/>
      <c r="C817" s="39" t="s">
        <v>2018</v>
      </c>
      <c r="D817" s="39" t="s">
        <v>2284</v>
      </c>
      <c r="E817" s="40">
        <v>390</v>
      </c>
      <c r="F817" s="103">
        <v>600</v>
      </c>
      <c r="G817" s="103">
        <v>400</v>
      </c>
      <c r="H817" s="48">
        <v>600</v>
      </c>
      <c r="I817" s="65">
        <v>1.3</v>
      </c>
      <c r="J817" s="251">
        <v>570</v>
      </c>
      <c r="K817" s="265">
        <v>600</v>
      </c>
      <c r="L817" s="232">
        <v>750</v>
      </c>
      <c r="M817" s="265">
        <v>900</v>
      </c>
      <c r="N817" s="65">
        <v>1.3</v>
      </c>
      <c r="O817" s="151">
        <f t="shared" si="132"/>
        <v>780</v>
      </c>
      <c r="P817" s="151">
        <v>750</v>
      </c>
      <c r="Q817" s="155">
        <f t="shared" si="131"/>
        <v>780</v>
      </c>
      <c r="R817" s="227">
        <f t="shared" si="126"/>
        <v>780</v>
      </c>
      <c r="S817" s="45" t="s">
        <v>3341</v>
      </c>
      <c r="T817" s="166"/>
    </row>
    <row r="818" spans="1:20" s="29" customFormat="1" x14ac:dyDescent="0.3">
      <c r="A818" s="436">
        <v>35</v>
      </c>
      <c r="B818" s="437" t="s">
        <v>2332</v>
      </c>
      <c r="C818" s="39" t="s">
        <v>2019</v>
      </c>
      <c r="D818" s="166" t="s">
        <v>1988</v>
      </c>
      <c r="E818" s="40">
        <v>470</v>
      </c>
      <c r="F818" s="103">
        <v>1100</v>
      </c>
      <c r="G818" s="48">
        <v>800</v>
      </c>
      <c r="H818" s="48"/>
      <c r="I818" s="65">
        <v>1.2</v>
      </c>
      <c r="J818" s="251">
        <v>1140</v>
      </c>
      <c r="K818" s="265"/>
      <c r="L818" s="232"/>
      <c r="M818" s="265"/>
      <c r="N818" s="65">
        <v>1.2</v>
      </c>
      <c r="O818" s="151">
        <f t="shared" si="132"/>
        <v>1320</v>
      </c>
      <c r="P818" s="151">
        <v>1320</v>
      </c>
      <c r="Q818" s="155">
        <f t="shared" si="131"/>
        <v>1320</v>
      </c>
      <c r="R818" s="227">
        <f t="shared" si="126"/>
        <v>1320</v>
      </c>
      <c r="S818" s="45" t="s">
        <v>3341</v>
      </c>
      <c r="T818" s="166"/>
    </row>
    <row r="819" spans="1:20" s="29" customFormat="1" ht="39" customHeight="1" x14ac:dyDescent="0.3">
      <c r="A819" s="436"/>
      <c r="B819" s="437"/>
      <c r="C819" s="166" t="s">
        <v>1988</v>
      </c>
      <c r="D819" s="39" t="s">
        <v>2020</v>
      </c>
      <c r="E819" s="40">
        <v>470</v>
      </c>
      <c r="F819" s="103">
        <v>700</v>
      </c>
      <c r="G819" s="48">
        <v>700</v>
      </c>
      <c r="H819" s="48"/>
      <c r="I819" s="65">
        <v>1.2</v>
      </c>
      <c r="J819" s="251">
        <v>571.42857142857144</v>
      </c>
      <c r="K819" s="265"/>
      <c r="L819" s="232"/>
      <c r="M819" s="265"/>
      <c r="N819" s="65">
        <v>1.2</v>
      </c>
      <c r="O819" s="151">
        <f t="shared" si="132"/>
        <v>840</v>
      </c>
      <c r="P819" s="151">
        <v>840</v>
      </c>
      <c r="Q819" s="155">
        <f t="shared" si="131"/>
        <v>840</v>
      </c>
      <c r="R819" s="227">
        <f t="shared" si="126"/>
        <v>840</v>
      </c>
      <c r="S819" s="45" t="s">
        <v>3341</v>
      </c>
      <c r="T819" s="166"/>
    </row>
    <row r="820" spans="1:20" s="84" customFormat="1" ht="21" customHeight="1" x14ac:dyDescent="0.3">
      <c r="A820" s="438">
        <v>36</v>
      </c>
      <c r="B820" s="439" t="s">
        <v>2021</v>
      </c>
      <c r="C820" s="182" t="s">
        <v>1994</v>
      </c>
      <c r="D820" s="182" t="s">
        <v>2022</v>
      </c>
      <c r="E820" s="3">
        <v>510</v>
      </c>
      <c r="F820" s="103">
        <v>1500</v>
      </c>
      <c r="G820" s="227">
        <v>1000</v>
      </c>
      <c r="H820" s="227">
        <v>2000</v>
      </c>
      <c r="I820" s="65">
        <v>1.3</v>
      </c>
      <c r="J820" s="236">
        <v>1430</v>
      </c>
      <c r="K820" s="231">
        <v>1880</v>
      </c>
      <c r="L820" s="232">
        <v>2350</v>
      </c>
      <c r="M820" s="231">
        <v>2820</v>
      </c>
      <c r="N820" s="65">
        <v>1.3</v>
      </c>
      <c r="O820" s="151">
        <f t="shared" si="132"/>
        <v>1950</v>
      </c>
      <c r="P820" s="151">
        <v>2350</v>
      </c>
      <c r="Q820" s="155">
        <f t="shared" si="131"/>
        <v>1950</v>
      </c>
      <c r="R820" s="227">
        <f t="shared" si="126"/>
        <v>1950</v>
      </c>
      <c r="S820" s="45" t="s">
        <v>3341</v>
      </c>
      <c r="T820" s="174" t="s">
        <v>3331</v>
      </c>
    </row>
    <row r="821" spans="1:20" s="84" customFormat="1" ht="21" customHeight="1" x14ac:dyDescent="0.3">
      <c r="A821" s="438"/>
      <c r="B821" s="439"/>
      <c r="C821" s="182" t="s">
        <v>2442</v>
      </c>
      <c r="D821" s="182" t="s">
        <v>16</v>
      </c>
      <c r="E821" s="3"/>
      <c r="F821" s="103">
        <v>1200</v>
      </c>
      <c r="G821" s="103">
        <v>1200</v>
      </c>
      <c r="H821" s="103"/>
      <c r="I821" s="65">
        <v>1.2</v>
      </c>
      <c r="J821" s="236">
        <v>1300</v>
      </c>
      <c r="K821" s="231"/>
      <c r="L821" s="232"/>
      <c r="M821" s="231"/>
      <c r="N821" s="65">
        <v>1.2</v>
      </c>
      <c r="O821" s="151">
        <f t="shared" si="132"/>
        <v>1440</v>
      </c>
      <c r="P821" s="151">
        <f>P820-F820+F821</f>
        <v>2050</v>
      </c>
      <c r="Q821" s="155">
        <f t="shared" si="131"/>
        <v>1440</v>
      </c>
      <c r="R821" s="227">
        <f t="shared" si="126"/>
        <v>1440</v>
      </c>
      <c r="S821" s="45" t="s">
        <v>3341</v>
      </c>
      <c r="T821" s="174"/>
    </row>
    <row r="822" spans="1:20" s="38" customFormat="1" ht="62.25" customHeight="1" x14ac:dyDescent="0.3">
      <c r="A822" s="181">
        <v>37</v>
      </c>
      <c r="B822" s="183" t="s">
        <v>2717</v>
      </c>
      <c r="C822" s="185" t="s">
        <v>2023</v>
      </c>
      <c r="D822" s="185" t="s">
        <v>2024</v>
      </c>
      <c r="E822" s="3">
        <v>520</v>
      </c>
      <c r="F822" s="103">
        <v>900</v>
      </c>
      <c r="G822" s="227">
        <v>900</v>
      </c>
      <c r="H822" s="227">
        <v>1000</v>
      </c>
      <c r="I822" s="65">
        <v>1.2</v>
      </c>
      <c r="J822" s="236">
        <v>1290</v>
      </c>
      <c r="K822" s="231">
        <v>1341.6</v>
      </c>
      <c r="L822" s="232">
        <v>1677</v>
      </c>
      <c r="M822" s="231">
        <v>2012.4</v>
      </c>
      <c r="N822" s="65">
        <v>1.2</v>
      </c>
      <c r="O822" s="151">
        <f t="shared" si="132"/>
        <v>1080</v>
      </c>
      <c r="P822" s="151">
        <v>1677</v>
      </c>
      <c r="Q822" s="155">
        <f t="shared" si="131"/>
        <v>1080</v>
      </c>
      <c r="R822" s="227">
        <f t="shared" si="126"/>
        <v>1080</v>
      </c>
      <c r="S822" s="45" t="s">
        <v>3341</v>
      </c>
      <c r="T822" s="174" t="s">
        <v>3331</v>
      </c>
    </row>
    <row r="823" spans="1:20" s="29" customFormat="1" ht="24.75" customHeight="1" x14ac:dyDescent="0.3">
      <c r="A823" s="179">
        <v>38</v>
      </c>
      <c r="B823" s="85" t="s">
        <v>2025</v>
      </c>
      <c r="C823" s="86" t="s">
        <v>2443</v>
      </c>
      <c r="D823" s="86" t="s">
        <v>2444</v>
      </c>
      <c r="E823" s="40">
        <v>600</v>
      </c>
      <c r="F823" s="103">
        <v>600</v>
      </c>
      <c r="G823" s="103">
        <v>600</v>
      </c>
      <c r="H823" s="48"/>
      <c r="I823" s="65">
        <v>1.2</v>
      </c>
      <c r="J823" s="251">
        <v>860</v>
      </c>
      <c r="K823" s="265"/>
      <c r="L823" s="232"/>
      <c r="M823" s="265"/>
      <c r="N823" s="65">
        <v>1.2</v>
      </c>
      <c r="O823" s="151">
        <f t="shared" si="132"/>
        <v>720</v>
      </c>
      <c r="P823" s="151">
        <v>720</v>
      </c>
      <c r="Q823" s="155">
        <f t="shared" si="131"/>
        <v>720</v>
      </c>
      <c r="R823" s="227">
        <f t="shared" si="126"/>
        <v>720</v>
      </c>
      <c r="S823" s="45" t="s">
        <v>3341</v>
      </c>
      <c r="T823" s="166"/>
    </row>
    <row r="824" spans="1:20" s="29" customFormat="1" ht="26.25" customHeight="1" x14ac:dyDescent="0.3">
      <c r="A824" s="179">
        <v>39</v>
      </c>
      <c r="B824" s="85" t="s">
        <v>1024</v>
      </c>
      <c r="C824" s="86" t="s">
        <v>1988</v>
      </c>
      <c r="D824" s="86" t="s">
        <v>2445</v>
      </c>
      <c r="E824" s="40">
        <v>490</v>
      </c>
      <c r="F824" s="103">
        <v>800</v>
      </c>
      <c r="G824" s="48">
        <v>800</v>
      </c>
      <c r="H824" s="48"/>
      <c r="I824" s="65">
        <v>1.2</v>
      </c>
      <c r="J824" s="251">
        <v>1140</v>
      </c>
      <c r="K824" s="265"/>
      <c r="L824" s="232"/>
      <c r="M824" s="265"/>
      <c r="N824" s="65">
        <v>1.2</v>
      </c>
      <c r="O824" s="151">
        <f t="shared" si="132"/>
        <v>960</v>
      </c>
      <c r="P824" s="151">
        <v>960</v>
      </c>
      <c r="Q824" s="155">
        <f t="shared" si="131"/>
        <v>960</v>
      </c>
      <c r="R824" s="227">
        <f t="shared" si="126"/>
        <v>960</v>
      </c>
      <c r="S824" s="45" t="s">
        <v>3341</v>
      </c>
      <c r="T824" s="166"/>
    </row>
    <row r="825" spans="1:20" s="29" customFormat="1" ht="41.25" customHeight="1" x14ac:dyDescent="0.3">
      <c r="A825" s="179">
        <v>40</v>
      </c>
      <c r="B825" s="85" t="s">
        <v>125</v>
      </c>
      <c r="C825" s="166" t="s">
        <v>2446</v>
      </c>
      <c r="D825" s="86" t="s">
        <v>2445</v>
      </c>
      <c r="E825" s="40">
        <v>490</v>
      </c>
      <c r="F825" s="103">
        <v>800</v>
      </c>
      <c r="G825" s="48">
        <v>800</v>
      </c>
      <c r="H825" s="48"/>
      <c r="I825" s="65">
        <v>1.2</v>
      </c>
      <c r="J825" s="251">
        <v>1140</v>
      </c>
      <c r="K825" s="265"/>
      <c r="L825" s="232"/>
      <c r="M825" s="265"/>
      <c r="N825" s="65">
        <v>1.2</v>
      </c>
      <c r="O825" s="151">
        <f t="shared" si="132"/>
        <v>960</v>
      </c>
      <c r="P825" s="151">
        <v>960</v>
      </c>
      <c r="Q825" s="155">
        <f t="shared" si="131"/>
        <v>960</v>
      </c>
      <c r="R825" s="227">
        <f t="shared" si="126"/>
        <v>960</v>
      </c>
      <c r="S825" s="45" t="s">
        <v>3341</v>
      </c>
      <c r="T825" s="166"/>
    </row>
    <row r="826" spans="1:20" s="29" customFormat="1" ht="41.25" customHeight="1" x14ac:dyDescent="0.3">
      <c r="A826" s="179">
        <v>41</v>
      </c>
      <c r="B826" s="85" t="s">
        <v>177</v>
      </c>
      <c r="C826" s="166" t="s">
        <v>2446</v>
      </c>
      <c r="D826" s="86" t="s">
        <v>2445</v>
      </c>
      <c r="E826" s="40">
        <v>490</v>
      </c>
      <c r="F826" s="103">
        <v>800</v>
      </c>
      <c r="G826" s="48">
        <v>800</v>
      </c>
      <c r="H826" s="48"/>
      <c r="I826" s="65">
        <v>1.2</v>
      </c>
      <c r="J826" s="251">
        <v>1140</v>
      </c>
      <c r="K826" s="265"/>
      <c r="L826" s="232"/>
      <c r="M826" s="265"/>
      <c r="N826" s="65">
        <v>1.2</v>
      </c>
      <c r="O826" s="151">
        <f t="shared" si="132"/>
        <v>960</v>
      </c>
      <c r="P826" s="151">
        <v>960</v>
      </c>
      <c r="Q826" s="155">
        <f t="shared" si="131"/>
        <v>960</v>
      </c>
      <c r="R826" s="227">
        <f t="shared" si="126"/>
        <v>960</v>
      </c>
      <c r="S826" s="45" t="s">
        <v>3341</v>
      </c>
      <c r="T826" s="166"/>
    </row>
    <row r="827" spans="1:20" s="29" customFormat="1" ht="41.25" customHeight="1" x14ac:dyDescent="0.3">
      <c r="A827" s="179">
        <v>42</v>
      </c>
      <c r="B827" s="85" t="s">
        <v>1027</v>
      </c>
      <c r="C827" s="86" t="s">
        <v>1024</v>
      </c>
      <c r="D827" s="86" t="s">
        <v>177</v>
      </c>
      <c r="E827" s="40">
        <v>490</v>
      </c>
      <c r="F827" s="103">
        <v>800</v>
      </c>
      <c r="G827" s="48">
        <v>800</v>
      </c>
      <c r="H827" s="48"/>
      <c r="I827" s="65">
        <v>1.2</v>
      </c>
      <c r="J827" s="251">
        <v>1140</v>
      </c>
      <c r="K827" s="265"/>
      <c r="L827" s="232"/>
      <c r="M827" s="265"/>
      <c r="N827" s="65">
        <v>1.2</v>
      </c>
      <c r="O827" s="151">
        <f t="shared" si="132"/>
        <v>960</v>
      </c>
      <c r="P827" s="151">
        <v>960</v>
      </c>
      <c r="Q827" s="155">
        <f t="shared" si="131"/>
        <v>960</v>
      </c>
      <c r="R827" s="227">
        <f t="shared" si="126"/>
        <v>960</v>
      </c>
      <c r="S827" s="45" t="s">
        <v>3341</v>
      </c>
      <c r="T827" s="166"/>
    </row>
    <row r="828" spans="1:20" s="29" customFormat="1" x14ac:dyDescent="0.3">
      <c r="A828" s="179">
        <v>43</v>
      </c>
      <c r="B828" s="188" t="s">
        <v>2026</v>
      </c>
      <c r="C828" s="166" t="s">
        <v>92</v>
      </c>
      <c r="D828" s="166" t="s">
        <v>2027</v>
      </c>
      <c r="E828" s="13"/>
      <c r="F828" s="103">
        <v>1600</v>
      </c>
      <c r="G828" s="103">
        <v>1600</v>
      </c>
      <c r="H828" s="103"/>
      <c r="I828" s="65">
        <v>1</v>
      </c>
      <c r="J828" s="251">
        <v>700</v>
      </c>
      <c r="K828" s="265"/>
      <c r="L828" s="232"/>
      <c r="M828" s="265"/>
      <c r="N828" s="65">
        <v>1</v>
      </c>
      <c r="O828" s="151">
        <f t="shared" si="132"/>
        <v>1600</v>
      </c>
      <c r="P828" s="151">
        <f t="shared" ref="P828:P833" si="133">F828</f>
        <v>1600</v>
      </c>
      <c r="Q828" s="155">
        <f t="shared" si="131"/>
        <v>1600</v>
      </c>
      <c r="R828" s="45" t="s">
        <v>2292</v>
      </c>
      <c r="S828" s="45" t="s">
        <v>2292</v>
      </c>
      <c r="T828" s="166"/>
    </row>
    <row r="829" spans="1:20" s="29" customFormat="1" ht="39" customHeight="1" x14ac:dyDescent="0.3">
      <c r="A829" s="179">
        <v>44</v>
      </c>
      <c r="B829" s="188" t="s">
        <v>92</v>
      </c>
      <c r="C829" s="166" t="s">
        <v>1991</v>
      </c>
      <c r="D829" s="166" t="s">
        <v>1988</v>
      </c>
      <c r="E829" s="13"/>
      <c r="F829" s="103">
        <v>1600</v>
      </c>
      <c r="G829" s="103">
        <v>1600</v>
      </c>
      <c r="H829" s="103"/>
      <c r="I829" s="65">
        <v>1</v>
      </c>
      <c r="J829" s="251">
        <v>1140</v>
      </c>
      <c r="K829" s="265"/>
      <c r="L829" s="232"/>
      <c r="M829" s="265"/>
      <c r="N829" s="65">
        <v>1</v>
      </c>
      <c r="O829" s="151">
        <f t="shared" si="132"/>
        <v>1600</v>
      </c>
      <c r="P829" s="151">
        <f t="shared" si="133"/>
        <v>1600</v>
      </c>
      <c r="Q829" s="155">
        <f t="shared" si="131"/>
        <v>1600</v>
      </c>
      <c r="R829" s="45" t="s">
        <v>2292</v>
      </c>
      <c r="S829" s="45" t="s">
        <v>2292</v>
      </c>
      <c r="T829" s="166"/>
    </row>
    <row r="830" spans="1:20" s="29" customFormat="1" ht="24" customHeight="1" x14ac:dyDescent="0.3">
      <c r="A830" s="179">
        <v>45</v>
      </c>
      <c r="B830" s="188" t="s">
        <v>1059</v>
      </c>
      <c r="C830" s="166" t="s">
        <v>2028</v>
      </c>
      <c r="D830" s="166" t="s">
        <v>149</v>
      </c>
      <c r="E830" s="13"/>
      <c r="F830" s="103">
        <v>1200</v>
      </c>
      <c r="G830" s="103">
        <v>1200</v>
      </c>
      <c r="H830" s="103"/>
      <c r="I830" s="65">
        <v>1</v>
      </c>
      <c r="J830" s="251">
        <v>1140</v>
      </c>
      <c r="K830" s="265"/>
      <c r="L830" s="232"/>
      <c r="M830" s="265"/>
      <c r="N830" s="65">
        <v>1</v>
      </c>
      <c r="O830" s="151">
        <f t="shared" si="132"/>
        <v>1200</v>
      </c>
      <c r="P830" s="151">
        <f t="shared" si="133"/>
        <v>1200</v>
      </c>
      <c r="Q830" s="155">
        <f t="shared" si="131"/>
        <v>1200</v>
      </c>
      <c r="R830" s="45" t="s">
        <v>2292</v>
      </c>
      <c r="S830" s="45" t="s">
        <v>2292</v>
      </c>
      <c r="T830" s="166"/>
    </row>
    <row r="831" spans="1:20" s="29" customFormat="1" ht="25.5" customHeight="1" x14ac:dyDescent="0.3">
      <c r="A831" s="179">
        <v>46</v>
      </c>
      <c r="B831" s="440" t="s">
        <v>274</v>
      </c>
      <c r="C831" s="441"/>
      <c r="D831" s="442"/>
      <c r="E831" s="13"/>
      <c r="F831" s="103">
        <v>1200</v>
      </c>
      <c r="G831" s="103">
        <v>1200</v>
      </c>
      <c r="H831" s="103"/>
      <c r="I831" s="65">
        <v>1</v>
      </c>
      <c r="J831" s="251">
        <v>1070</v>
      </c>
      <c r="K831" s="265"/>
      <c r="L831" s="232"/>
      <c r="M831" s="265"/>
      <c r="N831" s="65">
        <v>1</v>
      </c>
      <c r="O831" s="151">
        <f t="shared" si="132"/>
        <v>1200</v>
      </c>
      <c r="P831" s="151">
        <f t="shared" si="133"/>
        <v>1200</v>
      </c>
      <c r="Q831" s="155">
        <f t="shared" si="131"/>
        <v>1200</v>
      </c>
      <c r="R831" s="45" t="s">
        <v>2292</v>
      </c>
      <c r="S831" s="45" t="s">
        <v>2292</v>
      </c>
      <c r="T831" s="166"/>
    </row>
    <row r="832" spans="1:20" s="29" customFormat="1" ht="24.75" customHeight="1" x14ac:dyDescent="0.3">
      <c r="A832" s="179">
        <v>47</v>
      </c>
      <c r="B832" s="440" t="s">
        <v>1053</v>
      </c>
      <c r="C832" s="441"/>
      <c r="D832" s="442"/>
      <c r="E832" s="13"/>
      <c r="F832" s="103">
        <v>1200</v>
      </c>
      <c r="G832" s="103">
        <v>1200</v>
      </c>
      <c r="H832" s="103"/>
      <c r="I832" s="65">
        <v>1</v>
      </c>
      <c r="J832" s="251">
        <v>1070</v>
      </c>
      <c r="K832" s="265"/>
      <c r="L832" s="232"/>
      <c r="M832" s="265"/>
      <c r="N832" s="65">
        <v>1</v>
      </c>
      <c r="O832" s="151">
        <f t="shared" si="132"/>
        <v>1200</v>
      </c>
      <c r="P832" s="151">
        <f t="shared" si="133"/>
        <v>1200</v>
      </c>
      <c r="Q832" s="155">
        <f t="shared" si="131"/>
        <v>1200</v>
      </c>
      <c r="R832" s="45" t="s">
        <v>2292</v>
      </c>
      <c r="S832" s="45" t="s">
        <v>2292</v>
      </c>
      <c r="T832" s="166"/>
    </row>
    <row r="833" spans="1:20" s="38" customFormat="1" ht="36" customHeight="1" x14ac:dyDescent="0.3">
      <c r="A833" s="181">
        <v>48</v>
      </c>
      <c r="B833" s="183" t="s">
        <v>130</v>
      </c>
      <c r="C833" s="185" t="s">
        <v>2447</v>
      </c>
      <c r="D833" s="185" t="s">
        <v>2029</v>
      </c>
      <c r="E833" s="4"/>
      <c r="F833" s="103">
        <v>700</v>
      </c>
      <c r="G833" s="227">
        <v>700</v>
      </c>
      <c r="H833" s="227"/>
      <c r="I833" s="65">
        <v>1</v>
      </c>
      <c r="J833" s="227">
        <f t="shared" ref="J833" si="134">H833*1.2</f>
        <v>0</v>
      </c>
      <c r="K833" s="231"/>
      <c r="L833" s="232"/>
      <c r="M833" s="231"/>
      <c r="N833" s="65">
        <v>1</v>
      </c>
      <c r="O833" s="151">
        <f t="shared" si="132"/>
        <v>700</v>
      </c>
      <c r="P833" s="151">
        <f t="shared" si="133"/>
        <v>700</v>
      </c>
      <c r="Q833" s="155">
        <f t="shared" si="131"/>
        <v>700</v>
      </c>
      <c r="R833" s="45" t="s">
        <v>2292</v>
      </c>
      <c r="S833" s="45" t="s">
        <v>2292</v>
      </c>
      <c r="T833" s="174"/>
    </row>
    <row r="834" spans="1:20" s="29" customFormat="1" ht="24" customHeight="1" x14ac:dyDescent="0.3">
      <c r="A834" s="181">
        <v>49</v>
      </c>
      <c r="B834" s="185" t="s">
        <v>167</v>
      </c>
      <c r="C834" s="166" t="s">
        <v>2447</v>
      </c>
      <c r="D834" s="185" t="s">
        <v>2029</v>
      </c>
      <c r="E834" s="13"/>
      <c r="F834" s="103">
        <v>700</v>
      </c>
      <c r="G834" s="48">
        <v>700</v>
      </c>
      <c r="H834" s="48">
        <v>1000</v>
      </c>
      <c r="I834" s="65">
        <v>1</v>
      </c>
      <c r="J834" s="48">
        <f t="shared" ref="J834" si="135">H834*1.2</f>
        <v>1200</v>
      </c>
      <c r="K834" s="231">
        <v>1248</v>
      </c>
      <c r="L834" s="232">
        <v>1560</v>
      </c>
      <c r="M834" s="231">
        <v>1872</v>
      </c>
      <c r="N834" s="65">
        <v>1</v>
      </c>
      <c r="O834" s="151">
        <f t="shared" si="132"/>
        <v>700</v>
      </c>
      <c r="P834" s="151">
        <v>1560</v>
      </c>
      <c r="Q834" s="155">
        <f>P834*0.6</f>
        <v>936</v>
      </c>
      <c r="R834" s="227">
        <f>Q834</f>
        <v>936</v>
      </c>
      <c r="S834" s="45" t="s">
        <v>3341</v>
      </c>
      <c r="T834" s="174" t="s">
        <v>3333</v>
      </c>
    </row>
    <row r="835" spans="1:20" s="38" customFormat="1" ht="56.25" x14ac:dyDescent="0.3">
      <c r="A835" s="181">
        <v>50</v>
      </c>
      <c r="B835" s="185" t="s">
        <v>25</v>
      </c>
      <c r="C835" s="174" t="s">
        <v>26</v>
      </c>
      <c r="D835" s="185" t="s">
        <v>2029</v>
      </c>
      <c r="E835" s="4"/>
      <c r="F835" s="103">
        <v>750</v>
      </c>
      <c r="G835" s="227">
        <v>750</v>
      </c>
      <c r="H835" s="227">
        <v>1000</v>
      </c>
      <c r="I835" s="65">
        <v>1</v>
      </c>
      <c r="J835" s="236">
        <v>1070</v>
      </c>
      <c r="K835" s="231">
        <v>1120</v>
      </c>
      <c r="L835" s="232">
        <v>1400</v>
      </c>
      <c r="M835" s="231">
        <v>1680</v>
      </c>
      <c r="N835" s="65">
        <v>1</v>
      </c>
      <c r="O835" s="151">
        <f t="shared" si="132"/>
        <v>750</v>
      </c>
      <c r="P835" s="151">
        <v>1400</v>
      </c>
      <c r="Q835" s="155">
        <f>P835*0.6</f>
        <v>840</v>
      </c>
      <c r="R835" s="227">
        <f>Q835</f>
        <v>840</v>
      </c>
      <c r="S835" s="45" t="s">
        <v>3341</v>
      </c>
      <c r="T835" s="174" t="s">
        <v>3333</v>
      </c>
    </row>
    <row r="836" spans="1:20" s="38" customFormat="1" ht="56.25" x14ac:dyDescent="0.3">
      <c r="A836" s="181">
        <v>51</v>
      </c>
      <c r="B836" s="185" t="s">
        <v>2029</v>
      </c>
      <c r="C836" s="185" t="s">
        <v>2030</v>
      </c>
      <c r="D836" s="185" t="s">
        <v>127</v>
      </c>
      <c r="E836" s="4"/>
      <c r="F836" s="103">
        <v>750</v>
      </c>
      <c r="G836" s="227">
        <v>750</v>
      </c>
      <c r="H836" s="227"/>
      <c r="I836" s="65">
        <v>1</v>
      </c>
      <c r="J836" s="236">
        <v>1070</v>
      </c>
      <c r="K836" s="231"/>
      <c r="L836" s="232"/>
      <c r="M836" s="231"/>
      <c r="N836" s="65">
        <v>1</v>
      </c>
      <c r="O836" s="151">
        <f t="shared" si="132"/>
        <v>750</v>
      </c>
      <c r="P836" s="151">
        <f>F836</f>
        <v>750</v>
      </c>
      <c r="Q836" s="155">
        <f>O836</f>
        <v>750</v>
      </c>
      <c r="R836" s="45" t="s">
        <v>2292</v>
      </c>
      <c r="S836" s="45" t="s">
        <v>3358</v>
      </c>
      <c r="T836" s="174" t="s">
        <v>3332</v>
      </c>
    </row>
    <row r="837" spans="1:20" s="29" customFormat="1" ht="24" customHeight="1" x14ac:dyDescent="0.3">
      <c r="A837" s="179">
        <v>53</v>
      </c>
      <c r="B837" s="86" t="s">
        <v>2448</v>
      </c>
      <c r="C837" s="166" t="s">
        <v>26</v>
      </c>
      <c r="D837" s="86" t="s">
        <v>124</v>
      </c>
      <c r="E837" s="13"/>
      <c r="F837" s="103">
        <v>1000</v>
      </c>
      <c r="G837" s="103">
        <v>2500</v>
      </c>
      <c r="H837" s="48"/>
      <c r="I837" s="65">
        <v>1</v>
      </c>
      <c r="J837" s="251">
        <v>3570</v>
      </c>
      <c r="K837" s="265"/>
      <c r="L837" s="232"/>
      <c r="M837" s="265"/>
      <c r="N837" s="65">
        <v>1</v>
      </c>
      <c r="O837" s="151">
        <f t="shared" si="132"/>
        <v>1000</v>
      </c>
      <c r="P837" s="151">
        <f>F837</f>
        <v>1000</v>
      </c>
      <c r="Q837" s="155">
        <f>O837</f>
        <v>1000</v>
      </c>
      <c r="R837" s="45" t="s">
        <v>2292</v>
      </c>
      <c r="S837" s="45" t="s">
        <v>2292</v>
      </c>
      <c r="T837" s="166"/>
    </row>
    <row r="838" spans="1:20" s="29" customFormat="1" x14ac:dyDescent="0.3">
      <c r="A838" s="179">
        <v>54</v>
      </c>
      <c r="B838" s="86" t="s">
        <v>2449</v>
      </c>
      <c r="C838" s="166" t="s">
        <v>26</v>
      </c>
      <c r="D838" s="86" t="s">
        <v>124</v>
      </c>
      <c r="E838" s="13"/>
      <c r="F838" s="103">
        <v>1000</v>
      </c>
      <c r="G838" s="103">
        <v>2500</v>
      </c>
      <c r="H838" s="48"/>
      <c r="I838" s="65">
        <v>1</v>
      </c>
      <c r="J838" s="251">
        <v>3570</v>
      </c>
      <c r="K838" s="265"/>
      <c r="L838" s="232"/>
      <c r="M838" s="265"/>
      <c r="N838" s="65">
        <v>1</v>
      </c>
      <c r="O838" s="151">
        <f t="shared" si="132"/>
        <v>1000</v>
      </c>
      <c r="P838" s="151">
        <f>F838</f>
        <v>1000</v>
      </c>
      <c r="Q838" s="155">
        <f>O838</f>
        <v>1000</v>
      </c>
      <c r="R838" s="45" t="s">
        <v>2292</v>
      </c>
      <c r="S838" s="45" t="s">
        <v>2292</v>
      </c>
      <c r="T838" s="166"/>
    </row>
    <row r="839" spans="1:20" s="29" customFormat="1" ht="41.25" customHeight="1" x14ac:dyDescent="0.3">
      <c r="A839" s="179">
        <v>55</v>
      </c>
      <c r="B839" s="86" t="s">
        <v>221</v>
      </c>
      <c r="C839" s="166" t="s">
        <v>60</v>
      </c>
      <c r="D839" s="86" t="s">
        <v>693</v>
      </c>
      <c r="E839" s="13"/>
      <c r="F839" s="103">
        <v>750</v>
      </c>
      <c r="G839" s="48">
        <v>750</v>
      </c>
      <c r="H839" s="48"/>
      <c r="I839" s="65">
        <v>1</v>
      </c>
      <c r="J839" s="251">
        <v>1070</v>
      </c>
      <c r="K839" s="265"/>
      <c r="L839" s="232"/>
      <c r="M839" s="265"/>
      <c r="N839" s="65">
        <v>1</v>
      </c>
      <c r="O839" s="151">
        <f t="shared" si="132"/>
        <v>750</v>
      </c>
      <c r="P839" s="151">
        <f>F839</f>
        <v>750</v>
      </c>
      <c r="Q839" s="155">
        <f>O839</f>
        <v>750</v>
      </c>
      <c r="R839" s="45" t="s">
        <v>2292</v>
      </c>
      <c r="S839" s="45" t="s">
        <v>2292</v>
      </c>
      <c r="T839" s="166"/>
    </row>
    <row r="840" spans="1:20" s="84" customFormat="1" ht="28.5" customHeight="1" x14ac:dyDescent="0.3">
      <c r="A840" s="181">
        <v>56</v>
      </c>
      <c r="B840" s="185" t="s">
        <v>1032</v>
      </c>
      <c r="C840" s="174" t="s">
        <v>2030</v>
      </c>
      <c r="D840" s="174" t="s">
        <v>60</v>
      </c>
      <c r="E840" s="4"/>
      <c r="F840" s="103">
        <v>900</v>
      </c>
      <c r="G840" s="45">
        <v>650</v>
      </c>
      <c r="H840" s="227">
        <v>1500</v>
      </c>
      <c r="I840" s="65">
        <v>1</v>
      </c>
      <c r="J840" s="236">
        <v>930</v>
      </c>
      <c r="K840" s="231">
        <v>1360</v>
      </c>
      <c r="L840" s="232">
        <v>1700</v>
      </c>
      <c r="M840" s="231">
        <v>2040</v>
      </c>
      <c r="N840" s="65">
        <v>1</v>
      </c>
      <c r="O840" s="151">
        <f t="shared" si="132"/>
        <v>900</v>
      </c>
      <c r="P840" s="151">
        <v>1700</v>
      </c>
      <c r="Q840" s="155">
        <f>P840*0.6</f>
        <v>1020</v>
      </c>
      <c r="R840" s="227">
        <f>Q840</f>
        <v>1020</v>
      </c>
      <c r="S840" s="45" t="s">
        <v>3341</v>
      </c>
      <c r="T840" s="174" t="s">
        <v>3186</v>
      </c>
    </row>
    <row r="841" spans="1:20" s="29" customFormat="1" ht="36.75" customHeight="1" x14ac:dyDescent="0.3">
      <c r="A841" s="179">
        <v>57</v>
      </c>
      <c r="B841" s="86" t="s">
        <v>1065</v>
      </c>
      <c r="C841" s="166" t="s">
        <v>733</v>
      </c>
      <c r="D841" s="166" t="s">
        <v>2456</v>
      </c>
      <c r="E841" s="13"/>
      <c r="F841" s="103">
        <v>700</v>
      </c>
      <c r="G841" s="103">
        <v>700</v>
      </c>
      <c r="H841" s="48"/>
      <c r="I841" s="65">
        <v>1</v>
      </c>
      <c r="J841" s="251">
        <v>700</v>
      </c>
      <c r="K841" s="265"/>
      <c r="L841" s="232"/>
      <c r="M841" s="265"/>
      <c r="N841" s="65">
        <v>1</v>
      </c>
      <c r="O841" s="151">
        <f t="shared" si="132"/>
        <v>700</v>
      </c>
      <c r="P841" s="151">
        <f t="shared" ref="P841:P849" si="136">F841</f>
        <v>700</v>
      </c>
      <c r="Q841" s="155">
        <f t="shared" ref="Q841:Q849" si="137">O841</f>
        <v>700</v>
      </c>
      <c r="R841" s="45" t="s">
        <v>2292</v>
      </c>
      <c r="S841" s="45" t="s">
        <v>2292</v>
      </c>
      <c r="T841" s="166"/>
    </row>
    <row r="842" spans="1:20" s="29" customFormat="1" ht="39.75" customHeight="1" x14ac:dyDescent="0.3">
      <c r="A842" s="179">
        <v>58</v>
      </c>
      <c r="B842" s="86" t="s">
        <v>2450</v>
      </c>
      <c r="C842" s="166" t="s">
        <v>2031</v>
      </c>
      <c r="D842" s="86" t="s">
        <v>2029</v>
      </c>
      <c r="E842" s="13"/>
      <c r="F842" s="103">
        <v>700</v>
      </c>
      <c r="G842" s="48">
        <v>700</v>
      </c>
      <c r="H842" s="48"/>
      <c r="I842" s="65">
        <v>1</v>
      </c>
      <c r="J842" s="251">
        <v>700</v>
      </c>
      <c r="K842" s="265"/>
      <c r="L842" s="232"/>
      <c r="M842" s="265"/>
      <c r="N842" s="65">
        <v>1</v>
      </c>
      <c r="O842" s="151">
        <f t="shared" si="132"/>
        <v>700</v>
      </c>
      <c r="P842" s="151">
        <f t="shared" si="136"/>
        <v>700</v>
      </c>
      <c r="Q842" s="155">
        <f t="shared" si="137"/>
        <v>700</v>
      </c>
      <c r="R842" s="45" t="s">
        <v>2292</v>
      </c>
      <c r="S842" s="45" t="s">
        <v>2292</v>
      </c>
      <c r="T842" s="166"/>
    </row>
    <row r="843" spans="1:20" s="29" customFormat="1" ht="41.25" customHeight="1" x14ac:dyDescent="0.3">
      <c r="A843" s="179">
        <v>59</v>
      </c>
      <c r="B843" s="86" t="s">
        <v>2451</v>
      </c>
      <c r="C843" s="166" t="s">
        <v>2031</v>
      </c>
      <c r="D843" s="86" t="s">
        <v>2029</v>
      </c>
      <c r="E843" s="13"/>
      <c r="F843" s="103">
        <v>750</v>
      </c>
      <c r="G843" s="48">
        <v>750</v>
      </c>
      <c r="H843" s="48"/>
      <c r="I843" s="65">
        <v>1</v>
      </c>
      <c r="J843" s="251">
        <v>1070</v>
      </c>
      <c r="K843" s="265"/>
      <c r="L843" s="232"/>
      <c r="M843" s="265"/>
      <c r="N843" s="65">
        <v>1</v>
      </c>
      <c r="O843" s="151">
        <f t="shared" si="132"/>
        <v>750</v>
      </c>
      <c r="P843" s="151">
        <f t="shared" si="136"/>
        <v>750</v>
      </c>
      <c r="Q843" s="155">
        <f t="shared" si="137"/>
        <v>750</v>
      </c>
      <c r="R843" s="45" t="s">
        <v>2292</v>
      </c>
      <c r="S843" s="45" t="s">
        <v>2292</v>
      </c>
      <c r="T843" s="166"/>
    </row>
    <row r="844" spans="1:20" s="29" customFormat="1" ht="39" customHeight="1" x14ac:dyDescent="0.3">
      <c r="A844" s="179">
        <v>60</v>
      </c>
      <c r="B844" s="86" t="s">
        <v>2452</v>
      </c>
      <c r="C844" s="166" t="s">
        <v>2031</v>
      </c>
      <c r="D844" s="86" t="s">
        <v>2454</v>
      </c>
      <c r="E844" s="13"/>
      <c r="F844" s="103">
        <v>800</v>
      </c>
      <c r="G844" s="48">
        <v>800</v>
      </c>
      <c r="H844" s="48"/>
      <c r="I844" s="65">
        <v>1</v>
      </c>
      <c r="J844" s="251">
        <v>1140</v>
      </c>
      <c r="K844" s="265"/>
      <c r="L844" s="232"/>
      <c r="M844" s="265"/>
      <c r="N844" s="65">
        <v>1</v>
      </c>
      <c r="O844" s="151">
        <f t="shared" si="132"/>
        <v>800</v>
      </c>
      <c r="P844" s="151">
        <f t="shared" si="136"/>
        <v>800</v>
      </c>
      <c r="Q844" s="155">
        <f t="shared" si="137"/>
        <v>800</v>
      </c>
      <c r="R844" s="45" t="s">
        <v>2292</v>
      </c>
      <c r="S844" s="45" t="s">
        <v>2292</v>
      </c>
      <c r="T844" s="166"/>
    </row>
    <row r="845" spans="1:20" s="29" customFormat="1" ht="40.5" customHeight="1" x14ac:dyDescent="0.3">
      <c r="A845" s="179">
        <v>61</v>
      </c>
      <c r="B845" s="86" t="s">
        <v>2453</v>
      </c>
      <c r="C845" s="166"/>
      <c r="D845" s="86"/>
      <c r="E845" s="13"/>
      <c r="F845" s="103">
        <v>1000</v>
      </c>
      <c r="G845" s="48">
        <v>2000</v>
      </c>
      <c r="H845" s="48"/>
      <c r="I845" s="65">
        <v>1</v>
      </c>
      <c r="J845" s="251">
        <v>2860</v>
      </c>
      <c r="K845" s="265"/>
      <c r="L845" s="232"/>
      <c r="M845" s="265"/>
      <c r="N845" s="65">
        <v>1</v>
      </c>
      <c r="O845" s="151">
        <f t="shared" si="132"/>
        <v>1000</v>
      </c>
      <c r="P845" s="151">
        <f t="shared" si="136"/>
        <v>1000</v>
      </c>
      <c r="Q845" s="155">
        <f t="shared" si="137"/>
        <v>1000</v>
      </c>
      <c r="R845" s="45" t="s">
        <v>2292</v>
      </c>
      <c r="S845" s="45" t="s">
        <v>2292</v>
      </c>
      <c r="T845" s="166"/>
    </row>
    <row r="846" spans="1:20" s="29" customFormat="1" ht="39.75" customHeight="1" x14ac:dyDescent="0.3">
      <c r="A846" s="179">
        <v>62</v>
      </c>
      <c r="B846" s="86" t="s">
        <v>2454</v>
      </c>
      <c r="C846" s="166" t="s">
        <v>2030</v>
      </c>
      <c r="D846" s="86" t="s">
        <v>2451</v>
      </c>
      <c r="E846" s="13"/>
      <c r="F846" s="103">
        <v>900</v>
      </c>
      <c r="G846" s="48">
        <v>950</v>
      </c>
      <c r="H846" s="48"/>
      <c r="I846" s="65">
        <v>1</v>
      </c>
      <c r="J846" s="251">
        <v>1360</v>
      </c>
      <c r="K846" s="265"/>
      <c r="L846" s="232"/>
      <c r="M846" s="265"/>
      <c r="N846" s="65">
        <v>1</v>
      </c>
      <c r="O846" s="151">
        <f t="shared" si="132"/>
        <v>900</v>
      </c>
      <c r="P846" s="151">
        <f t="shared" si="136"/>
        <v>900</v>
      </c>
      <c r="Q846" s="155">
        <f t="shared" si="137"/>
        <v>900</v>
      </c>
      <c r="R846" s="45" t="s">
        <v>2292</v>
      </c>
      <c r="S846" s="45" t="s">
        <v>2292</v>
      </c>
      <c r="T846" s="166"/>
    </row>
    <row r="847" spans="1:20" s="29" customFormat="1" ht="40.5" customHeight="1" x14ac:dyDescent="0.3">
      <c r="A847" s="179">
        <v>63</v>
      </c>
      <c r="B847" s="86" t="s">
        <v>2455</v>
      </c>
      <c r="C847" s="166" t="s">
        <v>2030</v>
      </c>
      <c r="D847" s="86" t="s">
        <v>25</v>
      </c>
      <c r="E847" s="13"/>
      <c r="F847" s="103">
        <v>800</v>
      </c>
      <c r="G847" s="48">
        <v>800</v>
      </c>
      <c r="H847" s="48"/>
      <c r="I847" s="65">
        <v>1</v>
      </c>
      <c r="J847" s="251">
        <v>1140</v>
      </c>
      <c r="K847" s="265"/>
      <c r="L847" s="232"/>
      <c r="M847" s="265"/>
      <c r="N847" s="65">
        <v>1</v>
      </c>
      <c r="O847" s="151">
        <f t="shared" ref="O847:O851" si="138">F847*N847</f>
        <v>800</v>
      </c>
      <c r="P847" s="151">
        <f t="shared" si="136"/>
        <v>800</v>
      </c>
      <c r="Q847" s="155">
        <f t="shared" si="137"/>
        <v>800</v>
      </c>
      <c r="R847" s="45" t="s">
        <v>2292</v>
      </c>
      <c r="S847" s="45" t="s">
        <v>2292</v>
      </c>
      <c r="T847" s="166"/>
    </row>
    <row r="848" spans="1:20" s="29" customFormat="1" ht="42" customHeight="1" x14ac:dyDescent="0.3">
      <c r="A848" s="179">
        <v>64</v>
      </c>
      <c r="B848" s="166" t="s">
        <v>2456</v>
      </c>
      <c r="C848" s="166" t="s">
        <v>2032</v>
      </c>
      <c r="D848" s="86" t="s">
        <v>1065</v>
      </c>
      <c r="E848" s="13"/>
      <c r="F848" s="103">
        <v>700</v>
      </c>
      <c r="G848" s="48">
        <v>650</v>
      </c>
      <c r="H848" s="48"/>
      <c r="I848" s="65">
        <v>1</v>
      </c>
      <c r="J848" s="251">
        <v>930</v>
      </c>
      <c r="K848" s="265"/>
      <c r="L848" s="232"/>
      <c r="M848" s="265"/>
      <c r="N848" s="65">
        <v>1</v>
      </c>
      <c r="O848" s="151">
        <f t="shared" si="138"/>
        <v>700</v>
      </c>
      <c r="P848" s="151">
        <f t="shared" si="136"/>
        <v>700</v>
      </c>
      <c r="Q848" s="155">
        <f t="shared" si="137"/>
        <v>700</v>
      </c>
      <c r="R848" s="45" t="s">
        <v>2292</v>
      </c>
      <c r="S848" s="45" t="s">
        <v>2292</v>
      </c>
      <c r="T848" s="166"/>
    </row>
    <row r="849" spans="1:20" s="29" customFormat="1" ht="25.5" customHeight="1" x14ac:dyDescent="0.3">
      <c r="A849" s="179">
        <v>65</v>
      </c>
      <c r="B849" s="329" t="s">
        <v>2457</v>
      </c>
      <c r="C849" s="330"/>
      <c r="D849" s="331"/>
      <c r="E849" s="13"/>
      <c r="F849" s="103">
        <v>800</v>
      </c>
      <c r="G849" s="48">
        <v>800</v>
      </c>
      <c r="H849" s="48"/>
      <c r="I849" s="65">
        <v>1</v>
      </c>
      <c r="J849" s="251">
        <v>1140</v>
      </c>
      <c r="K849" s="265"/>
      <c r="L849" s="232"/>
      <c r="M849" s="265"/>
      <c r="N849" s="65">
        <v>1</v>
      </c>
      <c r="O849" s="151">
        <f t="shared" si="138"/>
        <v>800</v>
      </c>
      <c r="P849" s="151">
        <f t="shared" si="136"/>
        <v>800</v>
      </c>
      <c r="Q849" s="155">
        <f t="shared" si="137"/>
        <v>800</v>
      </c>
      <c r="R849" s="45" t="s">
        <v>2292</v>
      </c>
      <c r="S849" s="45" t="s">
        <v>2292</v>
      </c>
      <c r="T849" s="166"/>
    </row>
    <row r="850" spans="1:20" s="38" customFormat="1" ht="23.25" customHeight="1" x14ac:dyDescent="0.3">
      <c r="A850" s="181">
        <v>66</v>
      </c>
      <c r="B850" s="470" t="s">
        <v>2033</v>
      </c>
      <c r="C850" s="471"/>
      <c r="D850" s="472"/>
      <c r="E850" s="1">
        <v>310</v>
      </c>
      <c r="F850" s="103">
        <v>350</v>
      </c>
      <c r="G850" s="227">
        <v>350</v>
      </c>
      <c r="H850" s="227">
        <v>500</v>
      </c>
      <c r="I850" s="65">
        <v>1</v>
      </c>
      <c r="J850" s="236">
        <v>350</v>
      </c>
      <c r="K850" s="231">
        <v>440</v>
      </c>
      <c r="L850" s="232">
        <v>550</v>
      </c>
      <c r="M850" s="231">
        <v>660</v>
      </c>
      <c r="N850" s="65">
        <v>1</v>
      </c>
      <c r="O850" s="151">
        <f t="shared" si="138"/>
        <v>350</v>
      </c>
      <c r="P850" s="151">
        <f>H850</f>
        <v>500</v>
      </c>
      <c r="Q850" s="155">
        <f>P850</f>
        <v>500</v>
      </c>
      <c r="R850" s="227">
        <f>Q850</f>
        <v>500</v>
      </c>
      <c r="S850" s="45" t="s">
        <v>3341</v>
      </c>
      <c r="T850" s="174" t="s">
        <v>3186</v>
      </c>
    </row>
    <row r="851" spans="1:20" s="84" customFormat="1" ht="23.25" customHeight="1" x14ac:dyDescent="0.3">
      <c r="A851" s="181">
        <v>67</v>
      </c>
      <c r="B851" s="470" t="s">
        <v>2034</v>
      </c>
      <c r="C851" s="471"/>
      <c r="D851" s="472"/>
      <c r="E851" s="1">
        <v>230</v>
      </c>
      <c r="F851" s="103">
        <v>250</v>
      </c>
      <c r="G851" s="236">
        <v>230</v>
      </c>
      <c r="H851" s="227">
        <v>350</v>
      </c>
      <c r="I851" s="65">
        <v>1</v>
      </c>
      <c r="J851" s="236">
        <v>330</v>
      </c>
      <c r="K851" s="231">
        <v>344</v>
      </c>
      <c r="L851" s="232">
        <v>430</v>
      </c>
      <c r="M851" s="231">
        <v>516</v>
      </c>
      <c r="N851" s="65">
        <v>1</v>
      </c>
      <c r="O851" s="151">
        <f t="shared" si="138"/>
        <v>250</v>
      </c>
      <c r="P851" s="151">
        <f>H851</f>
        <v>350</v>
      </c>
      <c r="Q851" s="155">
        <f>P851</f>
        <v>350</v>
      </c>
      <c r="R851" s="227">
        <f>Q851</f>
        <v>350</v>
      </c>
      <c r="S851" s="45" t="s">
        <v>3341</v>
      </c>
      <c r="T851" s="174" t="s">
        <v>3186</v>
      </c>
    </row>
    <row r="852" spans="1:20" s="83" customFormat="1" ht="24.75" customHeight="1" x14ac:dyDescent="0.3">
      <c r="A852" s="25" t="s">
        <v>1578</v>
      </c>
      <c r="B852" s="473" t="s">
        <v>2037</v>
      </c>
      <c r="C852" s="474"/>
      <c r="D852" s="475"/>
      <c r="E852" s="87"/>
      <c r="F852" s="266"/>
      <c r="G852" s="267"/>
      <c r="H852" s="227"/>
      <c r="I852" s="236"/>
      <c r="J852" s="217"/>
      <c r="K852" s="231"/>
      <c r="L852" s="232"/>
      <c r="M852" s="231"/>
      <c r="N852" s="236"/>
      <c r="O852" s="151"/>
      <c r="P852" s="151"/>
      <c r="Q852" s="155"/>
      <c r="R852" s="227"/>
      <c r="S852" s="45"/>
      <c r="T852" s="182"/>
    </row>
    <row r="853" spans="1:20" s="38" customFormat="1" ht="24.75" customHeight="1" x14ac:dyDescent="0.3">
      <c r="A853" s="169" t="s">
        <v>1580</v>
      </c>
      <c r="B853" s="431" t="s">
        <v>2252</v>
      </c>
      <c r="C853" s="431"/>
      <c r="D853" s="177"/>
      <c r="E853" s="31"/>
      <c r="F853" s="60"/>
      <c r="G853" s="225"/>
      <c r="H853" s="227"/>
      <c r="I853" s="236"/>
      <c r="J853" s="268"/>
      <c r="K853" s="231"/>
      <c r="L853" s="232"/>
      <c r="M853" s="231"/>
      <c r="N853" s="236"/>
      <c r="O853" s="151"/>
      <c r="P853" s="151"/>
      <c r="Q853" s="155"/>
      <c r="R853" s="227"/>
      <c r="S853" s="45"/>
      <c r="T853" s="182"/>
    </row>
    <row r="854" spans="1:20" s="38" customFormat="1" ht="42" customHeight="1" x14ac:dyDescent="0.3">
      <c r="A854" s="412">
        <v>1</v>
      </c>
      <c r="B854" s="435" t="s">
        <v>8</v>
      </c>
      <c r="C854" s="178" t="s">
        <v>2458</v>
      </c>
      <c r="D854" s="178" t="s">
        <v>2253</v>
      </c>
      <c r="E854" s="1">
        <v>3700</v>
      </c>
      <c r="F854" s="103">
        <v>4600</v>
      </c>
      <c r="G854" s="45">
        <v>4600</v>
      </c>
      <c r="H854" s="227"/>
      <c r="I854" s="65">
        <v>1</v>
      </c>
      <c r="J854" s="269">
        <v>6600</v>
      </c>
      <c r="K854" s="231"/>
      <c r="L854" s="232"/>
      <c r="M854" s="231"/>
      <c r="N854" s="65">
        <v>1</v>
      </c>
      <c r="O854" s="151">
        <f t="shared" ref="O854:O891" si="139">F854*N854</f>
        <v>4600</v>
      </c>
      <c r="P854" s="151">
        <f t="shared" ref="P854:P866" si="140">F854</f>
        <v>4600</v>
      </c>
      <c r="Q854" s="155">
        <f t="shared" ref="Q854:Q866" si="141">O854</f>
        <v>4600</v>
      </c>
      <c r="R854" s="45" t="s">
        <v>2292</v>
      </c>
      <c r="S854" s="45" t="s">
        <v>2292</v>
      </c>
      <c r="T854" s="174"/>
    </row>
    <row r="855" spans="1:20" s="38" customFormat="1" ht="23.25" customHeight="1" x14ac:dyDescent="0.3">
      <c r="A855" s="412"/>
      <c r="B855" s="435"/>
      <c r="C855" s="178" t="s">
        <v>2253</v>
      </c>
      <c r="D855" s="178" t="s">
        <v>2254</v>
      </c>
      <c r="E855" s="1">
        <v>5400</v>
      </c>
      <c r="F855" s="103">
        <v>9000</v>
      </c>
      <c r="G855" s="45">
        <v>10500</v>
      </c>
      <c r="H855" s="227"/>
      <c r="I855" s="65">
        <v>1</v>
      </c>
      <c r="J855" s="269">
        <v>15000</v>
      </c>
      <c r="K855" s="231"/>
      <c r="L855" s="232"/>
      <c r="M855" s="231"/>
      <c r="N855" s="65">
        <v>1</v>
      </c>
      <c r="O855" s="151">
        <f t="shared" si="139"/>
        <v>9000</v>
      </c>
      <c r="P855" s="151">
        <f t="shared" si="140"/>
        <v>9000</v>
      </c>
      <c r="Q855" s="155">
        <f t="shared" si="141"/>
        <v>9000</v>
      </c>
      <c r="R855" s="45" t="s">
        <v>2292</v>
      </c>
      <c r="S855" s="45" t="s">
        <v>2292</v>
      </c>
      <c r="T855" s="174"/>
    </row>
    <row r="856" spans="1:20" s="38" customFormat="1" x14ac:dyDescent="0.3">
      <c r="A856" s="412">
        <v>2</v>
      </c>
      <c r="B856" s="435" t="s">
        <v>116</v>
      </c>
      <c r="C856" s="178" t="s">
        <v>2254</v>
      </c>
      <c r="D856" s="178" t="s">
        <v>2255</v>
      </c>
      <c r="E856" s="1">
        <v>2800</v>
      </c>
      <c r="F856" s="103">
        <v>4200</v>
      </c>
      <c r="G856" s="45">
        <v>4200</v>
      </c>
      <c r="H856" s="227"/>
      <c r="I856" s="65">
        <v>1</v>
      </c>
      <c r="J856" s="269">
        <v>6000</v>
      </c>
      <c r="K856" s="231"/>
      <c r="L856" s="232"/>
      <c r="M856" s="231"/>
      <c r="N856" s="65">
        <v>1</v>
      </c>
      <c r="O856" s="151">
        <f t="shared" si="139"/>
        <v>4200</v>
      </c>
      <c r="P856" s="151">
        <f t="shared" si="140"/>
        <v>4200</v>
      </c>
      <c r="Q856" s="155">
        <f t="shared" si="141"/>
        <v>4200</v>
      </c>
      <c r="R856" s="45" t="s">
        <v>2292</v>
      </c>
      <c r="S856" s="45" t="s">
        <v>2292</v>
      </c>
      <c r="T856" s="174"/>
    </row>
    <row r="857" spans="1:20" s="38" customFormat="1" ht="39.75" customHeight="1" x14ac:dyDescent="0.3">
      <c r="A857" s="412"/>
      <c r="B857" s="435"/>
      <c r="C857" s="178" t="s">
        <v>2255</v>
      </c>
      <c r="D857" s="178" t="s">
        <v>2459</v>
      </c>
      <c r="E857" s="1">
        <v>2700</v>
      </c>
      <c r="F857" s="103">
        <v>3000</v>
      </c>
      <c r="G857" s="45">
        <v>3000</v>
      </c>
      <c r="H857" s="227"/>
      <c r="I857" s="65">
        <v>1</v>
      </c>
      <c r="J857" s="269">
        <v>4000</v>
      </c>
      <c r="K857" s="231"/>
      <c r="L857" s="232"/>
      <c r="M857" s="231"/>
      <c r="N857" s="65">
        <v>1</v>
      </c>
      <c r="O857" s="151">
        <f t="shared" si="139"/>
        <v>3000</v>
      </c>
      <c r="P857" s="151">
        <f t="shared" si="140"/>
        <v>3000</v>
      </c>
      <c r="Q857" s="155">
        <f t="shared" si="141"/>
        <v>3000</v>
      </c>
      <c r="R857" s="45" t="s">
        <v>2292</v>
      </c>
      <c r="S857" s="45" t="s">
        <v>2292</v>
      </c>
      <c r="T857" s="174"/>
    </row>
    <row r="858" spans="1:20" s="38" customFormat="1" ht="39.75" customHeight="1" x14ac:dyDescent="0.3">
      <c r="A858" s="171">
        <v>3</v>
      </c>
      <c r="B858" s="178" t="s">
        <v>195</v>
      </c>
      <c r="C858" s="178" t="s">
        <v>2459</v>
      </c>
      <c r="D858" s="178" t="s">
        <v>2256</v>
      </c>
      <c r="E858" s="1">
        <v>1500</v>
      </c>
      <c r="F858" s="103">
        <v>2200</v>
      </c>
      <c r="G858" s="45">
        <v>2000</v>
      </c>
      <c r="H858" s="227"/>
      <c r="I858" s="65">
        <v>1</v>
      </c>
      <c r="J858" s="269">
        <v>3100</v>
      </c>
      <c r="K858" s="231"/>
      <c r="L858" s="232"/>
      <c r="M858" s="231"/>
      <c r="N858" s="65">
        <v>1</v>
      </c>
      <c r="O858" s="151">
        <f t="shared" si="139"/>
        <v>2200</v>
      </c>
      <c r="P858" s="151">
        <f t="shared" si="140"/>
        <v>2200</v>
      </c>
      <c r="Q858" s="155">
        <f t="shared" si="141"/>
        <v>2200</v>
      </c>
      <c r="R858" s="45" t="s">
        <v>2292</v>
      </c>
      <c r="S858" s="45" t="s">
        <v>2292</v>
      </c>
      <c r="T858" s="174"/>
    </row>
    <row r="859" spans="1:20" s="38" customFormat="1" ht="37.5" x14ac:dyDescent="0.3">
      <c r="A859" s="171">
        <v>4</v>
      </c>
      <c r="B859" s="178" t="s">
        <v>2257</v>
      </c>
      <c r="C859" s="178" t="s">
        <v>2460</v>
      </c>
      <c r="D859" s="178" t="s">
        <v>2147</v>
      </c>
      <c r="E859" s="1">
        <v>1000</v>
      </c>
      <c r="F859" s="103">
        <v>1200</v>
      </c>
      <c r="G859" s="45">
        <v>1500</v>
      </c>
      <c r="H859" s="227"/>
      <c r="I859" s="65">
        <v>1</v>
      </c>
      <c r="J859" s="269">
        <v>2800</v>
      </c>
      <c r="K859" s="231"/>
      <c r="L859" s="232"/>
      <c r="M859" s="231"/>
      <c r="N859" s="65">
        <v>1</v>
      </c>
      <c r="O859" s="151">
        <f t="shared" si="139"/>
        <v>1200</v>
      </c>
      <c r="P859" s="151">
        <f t="shared" si="140"/>
        <v>1200</v>
      </c>
      <c r="Q859" s="155">
        <f t="shared" si="141"/>
        <v>1200</v>
      </c>
      <c r="R859" s="45" t="s">
        <v>2292</v>
      </c>
      <c r="S859" s="45" t="s">
        <v>2292</v>
      </c>
      <c r="T859" s="174"/>
    </row>
    <row r="860" spans="1:20" s="38" customFormat="1" x14ac:dyDescent="0.3">
      <c r="A860" s="171">
        <v>5</v>
      </c>
      <c r="B860" s="178" t="s">
        <v>2258</v>
      </c>
      <c r="C860" s="178" t="s">
        <v>2259</v>
      </c>
      <c r="D860" s="178" t="s">
        <v>2748</v>
      </c>
      <c r="E860" s="1">
        <v>1500</v>
      </c>
      <c r="F860" s="103">
        <v>3500</v>
      </c>
      <c r="G860" s="45">
        <v>3500</v>
      </c>
      <c r="H860" s="227"/>
      <c r="I860" s="65">
        <v>1</v>
      </c>
      <c r="J860" s="269">
        <v>5000</v>
      </c>
      <c r="K860" s="231"/>
      <c r="L860" s="232"/>
      <c r="M860" s="231"/>
      <c r="N860" s="65">
        <v>1</v>
      </c>
      <c r="O860" s="151">
        <f t="shared" si="139"/>
        <v>3500</v>
      </c>
      <c r="P860" s="151">
        <f t="shared" si="140"/>
        <v>3500</v>
      </c>
      <c r="Q860" s="155">
        <f t="shared" si="141"/>
        <v>3500</v>
      </c>
      <c r="R860" s="45" t="s">
        <v>2292</v>
      </c>
      <c r="S860" s="45" t="s">
        <v>2292</v>
      </c>
      <c r="T860" s="174"/>
    </row>
    <row r="861" spans="1:20" s="38" customFormat="1" ht="37.5" customHeight="1" x14ac:dyDescent="0.3">
      <c r="A861" s="412">
        <v>6</v>
      </c>
      <c r="B861" s="435" t="s">
        <v>207</v>
      </c>
      <c r="C861" s="178" t="s">
        <v>2748</v>
      </c>
      <c r="D861" s="178" t="s">
        <v>2260</v>
      </c>
      <c r="E861" s="1">
        <v>1200</v>
      </c>
      <c r="F861" s="103">
        <v>2300</v>
      </c>
      <c r="G861" s="45">
        <v>2300</v>
      </c>
      <c r="H861" s="227"/>
      <c r="I861" s="65">
        <v>1</v>
      </c>
      <c r="J861" s="269">
        <v>3300</v>
      </c>
      <c r="K861" s="231"/>
      <c r="L861" s="232"/>
      <c r="M861" s="231"/>
      <c r="N861" s="65">
        <v>1</v>
      </c>
      <c r="O861" s="151">
        <f t="shared" si="139"/>
        <v>2300</v>
      </c>
      <c r="P861" s="151">
        <f t="shared" si="140"/>
        <v>2300</v>
      </c>
      <c r="Q861" s="155">
        <f t="shared" si="141"/>
        <v>2300</v>
      </c>
      <c r="R861" s="45" t="s">
        <v>2292</v>
      </c>
      <c r="S861" s="45" t="s">
        <v>2292</v>
      </c>
      <c r="T861" s="174"/>
    </row>
    <row r="862" spans="1:20" s="38" customFormat="1" ht="40.5" customHeight="1" x14ac:dyDescent="0.3">
      <c r="A862" s="412"/>
      <c r="B862" s="435"/>
      <c r="C862" s="178" t="s">
        <v>2260</v>
      </c>
      <c r="D862" s="178" t="s">
        <v>2718</v>
      </c>
      <c r="E862" s="5">
        <v>760</v>
      </c>
      <c r="F862" s="103">
        <v>1600</v>
      </c>
      <c r="G862" s="45">
        <v>1600</v>
      </c>
      <c r="H862" s="227"/>
      <c r="I862" s="65">
        <v>1</v>
      </c>
      <c r="J862" s="269">
        <v>2300</v>
      </c>
      <c r="K862" s="231"/>
      <c r="L862" s="232"/>
      <c r="M862" s="231"/>
      <c r="N862" s="65">
        <v>1</v>
      </c>
      <c r="O862" s="151">
        <f t="shared" si="139"/>
        <v>1600</v>
      </c>
      <c r="P862" s="151">
        <f t="shared" si="140"/>
        <v>1600</v>
      </c>
      <c r="Q862" s="155">
        <f t="shared" si="141"/>
        <v>1600</v>
      </c>
      <c r="R862" s="45" t="s">
        <v>2292</v>
      </c>
      <c r="S862" s="45" t="s">
        <v>2292</v>
      </c>
      <c r="T862" s="174"/>
    </row>
    <row r="863" spans="1:20" s="38" customFormat="1" x14ac:dyDescent="0.3">
      <c r="A863" s="412">
        <v>7</v>
      </c>
      <c r="B863" s="435" t="s">
        <v>2261</v>
      </c>
      <c r="C863" s="178" t="s">
        <v>2262</v>
      </c>
      <c r="D863" s="178" t="s">
        <v>2263</v>
      </c>
      <c r="E863" s="5">
        <v>650</v>
      </c>
      <c r="F863" s="103">
        <v>700</v>
      </c>
      <c r="G863" s="45">
        <v>700</v>
      </c>
      <c r="H863" s="227"/>
      <c r="I863" s="65">
        <v>1</v>
      </c>
      <c r="J863" s="269">
        <v>1000</v>
      </c>
      <c r="K863" s="231"/>
      <c r="L863" s="232"/>
      <c r="M863" s="231"/>
      <c r="N863" s="65">
        <v>1</v>
      </c>
      <c r="O863" s="151">
        <f t="shared" si="139"/>
        <v>700</v>
      </c>
      <c r="P863" s="151">
        <f t="shared" si="140"/>
        <v>700</v>
      </c>
      <c r="Q863" s="155">
        <f t="shared" si="141"/>
        <v>700</v>
      </c>
      <c r="R863" s="45" t="s">
        <v>2292</v>
      </c>
      <c r="S863" s="45" t="s">
        <v>2292</v>
      </c>
      <c r="T863" s="174"/>
    </row>
    <row r="864" spans="1:20" s="38" customFormat="1" x14ac:dyDescent="0.3">
      <c r="A864" s="412"/>
      <c r="B864" s="435"/>
      <c r="C864" s="178" t="s">
        <v>2263</v>
      </c>
      <c r="D864" s="178" t="s">
        <v>2264</v>
      </c>
      <c r="E864" s="5">
        <v>470</v>
      </c>
      <c r="F864" s="103">
        <v>780</v>
      </c>
      <c r="G864" s="45">
        <v>550</v>
      </c>
      <c r="H864" s="227"/>
      <c r="I864" s="65">
        <v>1</v>
      </c>
      <c r="J864" s="269">
        <v>1300</v>
      </c>
      <c r="K864" s="231"/>
      <c r="L864" s="232"/>
      <c r="M864" s="231"/>
      <c r="N864" s="65">
        <v>1</v>
      </c>
      <c r="O864" s="151">
        <f t="shared" si="139"/>
        <v>780</v>
      </c>
      <c r="P864" s="151">
        <f t="shared" si="140"/>
        <v>780</v>
      </c>
      <c r="Q864" s="155">
        <f t="shared" si="141"/>
        <v>780</v>
      </c>
      <c r="R864" s="45" t="s">
        <v>2292</v>
      </c>
      <c r="S864" s="45" t="s">
        <v>2292</v>
      </c>
      <c r="T864" s="174"/>
    </row>
    <row r="865" spans="1:20" s="38" customFormat="1" x14ac:dyDescent="0.3">
      <c r="A865" s="412"/>
      <c r="B865" s="435"/>
      <c r="C865" s="178" t="s">
        <v>2264</v>
      </c>
      <c r="D865" s="178" t="s">
        <v>2265</v>
      </c>
      <c r="E865" s="5">
        <v>330</v>
      </c>
      <c r="F865" s="103">
        <v>750</v>
      </c>
      <c r="G865" s="45">
        <v>450</v>
      </c>
      <c r="H865" s="227"/>
      <c r="I865" s="65">
        <v>1</v>
      </c>
      <c r="J865" s="269">
        <v>1250</v>
      </c>
      <c r="K865" s="231"/>
      <c r="L865" s="232"/>
      <c r="M865" s="231"/>
      <c r="N865" s="65">
        <v>1</v>
      </c>
      <c r="O865" s="151">
        <f t="shared" si="139"/>
        <v>750</v>
      </c>
      <c r="P865" s="151">
        <f t="shared" si="140"/>
        <v>750</v>
      </c>
      <c r="Q865" s="155">
        <f t="shared" si="141"/>
        <v>750</v>
      </c>
      <c r="R865" s="45" t="s">
        <v>2292</v>
      </c>
      <c r="S865" s="45" t="s">
        <v>2292</v>
      </c>
      <c r="T865" s="174"/>
    </row>
    <row r="866" spans="1:20" s="38" customFormat="1" ht="39.75" customHeight="1" x14ac:dyDescent="0.3">
      <c r="A866" s="412"/>
      <c r="B866" s="435"/>
      <c r="C866" s="178" t="s">
        <v>2461</v>
      </c>
      <c r="D866" s="178" t="s">
        <v>2462</v>
      </c>
      <c r="E866" s="5">
        <v>470</v>
      </c>
      <c r="F866" s="103">
        <v>700</v>
      </c>
      <c r="G866" s="45">
        <v>700</v>
      </c>
      <c r="H866" s="227"/>
      <c r="I866" s="65">
        <v>1</v>
      </c>
      <c r="J866" s="269">
        <v>1000</v>
      </c>
      <c r="K866" s="231"/>
      <c r="L866" s="232"/>
      <c r="M866" s="231"/>
      <c r="N866" s="65">
        <v>1</v>
      </c>
      <c r="O866" s="151">
        <f t="shared" si="139"/>
        <v>700</v>
      </c>
      <c r="P866" s="151">
        <f t="shared" si="140"/>
        <v>700</v>
      </c>
      <c r="Q866" s="155">
        <f t="shared" si="141"/>
        <v>700</v>
      </c>
      <c r="R866" s="45" t="s">
        <v>2292</v>
      </c>
      <c r="S866" s="45" t="s">
        <v>2292</v>
      </c>
      <c r="T866" s="174"/>
    </row>
    <row r="867" spans="1:20" s="38" customFormat="1" ht="33.75" customHeight="1" x14ac:dyDescent="0.3">
      <c r="A867" s="412"/>
      <c r="B867" s="435"/>
      <c r="C867" s="178" t="s">
        <v>2462</v>
      </c>
      <c r="D867" s="178" t="s">
        <v>2266</v>
      </c>
      <c r="E867" s="5">
        <v>310</v>
      </c>
      <c r="F867" s="103">
        <v>450</v>
      </c>
      <c r="G867" s="45">
        <v>450</v>
      </c>
      <c r="H867" s="227">
        <v>650</v>
      </c>
      <c r="I867" s="65">
        <v>1</v>
      </c>
      <c r="J867" s="269">
        <v>600</v>
      </c>
      <c r="K867" s="231">
        <v>800</v>
      </c>
      <c r="L867" s="232">
        <v>1000</v>
      </c>
      <c r="M867" s="231">
        <v>1200</v>
      </c>
      <c r="N867" s="65">
        <v>1</v>
      </c>
      <c r="O867" s="151">
        <f t="shared" si="139"/>
        <v>450</v>
      </c>
      <c r="P867" s="151">
        <v>1000</v>
      </c>
      <c r="Q867" s="155">
        <f>P867*0.6</f>
        <v>600</v>
      </c>
      <c r="R867" s="227">
        <f>Q867</f>
        <v>600</v>
      </c>
      <c r="S867" s="45" t="s">
        <v>3341</v>
      </c>
      <c r="T867" s="174" t="s">
        <v>3261</v>
      </c>
    </row>
    <row r="868" spans="1:20" s="38" customFormat="1" ht="22.5" customHeight="1" x14ac:dyDescent="0.3">
      <c r="A868" s="412"/>
      <c r="B868" s="435"/>
      <c r="C868" s="178" t="s">
        <v>2266</v>
      </c>
      <c r="D868" s="178" t="s">
        <v>2064</v>
      </c>
      <c r="E868" s="5">
        <v>270</v>
      </c>
      <c r="F868" s="103">
        <v>450</v>
      </c>
      <c r="G868" s="45">
        <v>350</v>
      </c>
      <c r="H868" s="227">
        <v>500</v>
      </c>
      <c r="I868" s="65">
        <v>1</v>
      </c>
      <c r="J868" s="269">
        <v>750</v>
      </c>
      <c r="K868" s="231">
        <v>720</v>
      </c>
      <c r="L868" s="232">
        <v>900</v>
      </c>
      <c r="M868" s="231">
        <v>1080</v>
      </c>
      <c r="N868" s="65">
        <v>1</v>
      </c>
      <c r="O868" s="151">
        <f t="shared" si="139"/>
        <v>450</v>
      </c>
      <c r="P868" s="151">
        <v>900</v>
      </c>
      <c r="Q868" s="155">
        <f>P868*0.6</f>
        <v>540</v>
      </c>
      <c r="R868" s="227">
        <f>Q868</f>
        <v>540</v>
      </c>
      <c r="S868" s="45" t="s">
        <v>3341</v>
      </c>
      <c r="T868" s="174" t="s">
        <v>3261</v>
      </c>
    </row>
    <row r="869" spans="1:20" s="38" customFormat="1" ht="37.5" x14ac:dyDescent="0.3">
      <c r="A869" s="171">
        <v>8</v>
      </c>
      <c r="B869" s="178" t="s">
        <v>2463</v>
      </c>
      <c r="C869" s="178" t="s">
        <v>2267</v>
      </c>
      <c r="D869" s="178" t="s">
        <v>2495</v>
      </c>
      <c r="E869" s="5">
        <v>800</v>
      </c>
      <c r="F869" s="103">
        <v>2400</v>
      </c>
      <c r="G869" s="45">
        <v>2400</v>
      </c>
      <c r="H869" s="227"/>
      <c r="I869" s="65">
        <v>1</v>
      </c>
      <c r="J869" s="269">
        <v>3500</v>
      </c>
      <c r="K869" s="231"/>
      <c r="L869" s="232"/>
      <c r="M869" s="231"/>
      <c r="N869" s="65">
        <v>1</v>
      </c>
      <c r="O869" s="151">
        <f t="shared" si="139"/>
        <v>2400</v>
      </c>
      <c r="P869" s="151">
        <f t="shared" ref="P869:P885" si="142">F869</f>
        <v>2400</v>
      </c>
      <c r="Q869" s="155">
        <f t="shared" ref="Q869:Q885" si="143">O869</f>
        <v>2400</v>
      </c>
      <c r="R869" s="45" t="s">
        <v>2292</v>
      </c>
      <c r="S869" s="45" t="s">
        <v>2292</v>
      </c>
      <c r="T869" s="174"/>
    </row>
    <row r="870" spans="1:20" s="38" customFormat="1" ht="23.25" customHeight="1" x14ac:dyDescent="0.3">
      <c r="A870" s="171">
        <v>9</v>
      </c>
      <c r="B870" s="178" t="s">
        <v>16</v>
      </c>
      <c r="C870" s="178" t="s">
        <v>2254</v>
      </c>
      <c r="D870" s="178" t="s">
        <v>2268</v>
      </c>
      <c r="E870" s="5"/>
      <c r="F870" s="103">
        <v>2880</v>
      </c>
      <c r="G870" s="45">
        <v>2200</v>
      </c>
      <c r="H870" s="227"/>
      <c r="I870" s="65">
        <v>1</v>
      </c>
      <c r="J870" s="269">
        <v>4800</v>
      </c>
      <c r="K870" s="231"/>
      <c r="L870" s="232"/>
      <c r="M870" s="231"/>
      <c r="N870" s="65">
        <v>1</v>
      </c>
      <c r="O870" s="151">
        <f t="shared" si="139"/>
        <v>2880</v>
      </c>
      <c r="P870" s="151">
        <f t="shared" si="142"/>
        <v>2880</v>
      </c>
      <c r="Q870" s="155">
        <f t="shared" si="143"/>
        <v>2880</v>
      </c>
      <c r="R870" s="45" t="s">
        <v>2292</v>
      </c>
      <c r="S870" s="45" t="s">
        <v>2292</v>
      </c>
      <c r="T870" s="174"/>
    </row>
    <row r="871" spans="1:20" s="38" customFormat="1" ht="41.25" customHeight="1" x14ac:dyDescent="0.3">
      <c r="A871" s="171">
        <v>10</v>
      </c>
      <c r="B871" s="178" t="s">
        <v>126</v>
      </c>
      <c r="C871" s="178" t="s">
        <v>2269</v>
      </c>
      <c r="D871" s="178" t="s">
        <v>2270</v>
      </c>
      <c r="E871" s="5"/>
      <c r="F871" s="103">
        <v>2700</v>
      </c>
      <c r="G871" s="45">
        <v>2100</v>
      </c>
      <c r="H871" s="227"/>
      <c r="I871" s="65">
        <v>1</v>
      </c>
      <c r="J871" s="269">
        <v>4000</v>
      </c>
      <c r="K871" s="231"/>
      <c r="L871" s="232"/>
      <c r="M871" s="231"/>
      <c r="N871" s="65">
        <v>1</v>
      </c>
      <c r="O871" s="151">
        <f t="shared" si="139"/>
        <v>2700</v>
      </c>
      <c r="P871" s="151">
        <f t="shared" si="142"/>
        <v>2700</v>
      </c>
      <c r="Q871" s="155">
        <f t="shared" si="143"/>
        <v>2700</v>
      </c>
      <c r="R871" s="45" t="s">
        <v>2292</v>
      </c>
      <c r="S871" s="45" t="s">
        <v>2292</v>
      </c>
      <c r="T871" s="174"/>
    </row>
    <row r="872" spans="1:20" s="38" customFormat="1" ht="56.25" customHeight="1" x14ac:dyDescent="0.3">
      <c r="A872" s="412">
        <v>11</v>
      </c>
      <c r="B872" s="428" t="s">
        <v>2271</v>
      </c>
      <c r="C872" s="178" t="s">
        <v>2272</v>
      </c>
      <c r="D872" s="178" t="s">
        <v>2493</v>
      </c>
      <c r="E872" s="5"/>
      <c r="F872" s="103">
        <v>2700</v>
      </c>
      <c r="G872" s="45">
        <v>2100</v>
      </c>
      <c r="H872" s="227"/>
      <c r="I872" s="65">
        <v>1</v>
      </c>
      <c r="J872" s="269">
        <v>4000</v>
      </c>
      <c r="K872" s="231"/>
      <c r="L872" s="232"/>
      <c r="M872" s="231"/>
      <c r="N872" s="65">
        <v>1</v>
      </c>
      <c r="O872" s="151">
        <f t="shared" si="139"/>
        <v>2700</v>
      </c>
      <c r="P872" s="151">
        <f t="shared" si="142"/>
        <v>2700</v>
      </c>
      <c r="Q872" s="155">
        <f t="shared" si="143"/>
        <v>2700</v>
      </c>
      <c r="R872" s="45" t="s">
        <v>2292</v>
      </c>
      <c r="S872" s="45" t="s">
        <v>2292</v>
      </c>
      <c r="T872" s="174"/>
    </row>
    <row r="873" spans="1:20" s="38" customFormat="1" ht="42" customHeight="1" x14ac:dyDescent="0.3">
      <c r="A873" s="412"/>
      <c r="B873" s="428"/>
      <c r="C873" s="178" t="s">
        <v>2490</v>
      </c>
      <c r="D873" s="178" t="s">
        <v>2496</v>
      </c>
      <c r="E873" s="5"/>
      <c r="F873" s="103">
        <v>2700</v>
      </c>
      <c r="G873" s="45">
        <v>1900</v>
      </c>
      <c r="H873" s="227"/>
      <c r="I873" s="65">
        <v>1</v>
      </c>
      <c r="J873" s="269">
        <v>4500</v>
      </c>
      <c r="K873" s="231"/>
      <c r="L873" s="232"/>
      <c r="M873" s="231"/>
      <c r="N873" s="65">
        <v>1</v>
      </c>
      <c r="O873" s="151">
        <f t="shared" si="139"/>
        <v>2700</v>
      </c>
      <c r="P873" s="151">
        <f t="shared" si="142"/>
        <v>2700</v>
      </c>
      <c r="Q873" s="155">
        <f t="shared" si="143"/>
        <v>2700</v>
      </c>
      <c r="R873" s="45" t="s">
        <v>2292</v>
      </c>
      <c r="S873" s="45" t="s">
        <v>2292</v>
      </c>
      <c r="T873" s="174"/>
    </row>
    <row r="874" spans="1:20" s="38" customFormat="1" ht="21.75" customHeight="1" x14ac:dyDescent="0.3">
      <c r="A874" s="171">
        <v>12</v>
      </c>
      <c r="B874" s="178" t="s">
        <v>685</v>
      </c>
      <c r="C874" s="178" t="s">
        <v>2253</v>
      </c>
      <c r="D874" s="178" t="s">
        <v>2492</v>
      </c>
      <c r="E874" s="1">
        <v>1000</v>
      </c>
      <c r="F874" s="103">
        <v>5600</v>
      </c>
      <c r="G874" s="45">
        <v>5600</v>
      </c>
      <c r="H874" s="227"/>
      <c r="I874" s="65">
        <v>1</v>
      </c>
      <c r="J874" s="269">
        <v>8000</v>
      </c>
      <c r="K874" s="231"/>
      <c r="L874" s="232"/>
      <c r="M874" s="231"/>
      <c r="N874" s="65">
        <v>1</v>
      </c>
      <c r="O874" s="151">
        <f t="shared" si="139"/>
        <v>5600</v>
      </c>
      <c r="P874" s="151">
        <f t="shared" si="142"/>
        <v>5600</v>
      </c>
      <c r="Q874" s="155">
        <f t="shared" si="143"/>
        <v>5600</v>
      </c>
      <c r="R874" s="45" t="s">
        <v>2292</v>
      </c>
      <c r="S874" s="45" t="s">
        <v>2292</v>
      </c>
      <c r="T874" s="174"/>
    </row>
    <row r="875" spans="1:20" s="38" customFormat="1" ht="21.75" customHeight="1" x14ac:dyDescent="0.3">
      <c r="A875" s="171">
        <v>13</v>
      </c>
      <c r="B875" s="178" t="s">
        <v>2273</v>
      </c>
      <c r="C875" s="178" t="s">
        <v>2491</v>
      </c>
      <c r="D875" s="178" t="s">
        <v>2274</v>
      </c>
      <c r="E875" s="5"/>
      <c r="F875" s="103">
        <v>3100</v>
      </c>
      <c r="G875" s="45">
        <v>3100</v>
      </c>
      <c r="H875" s="227"/>
      <c r="I875" s="65">
        <v>1</v>
      </c>
      <c r="J875" s="269">
        <v>4500</v>
      </c>
      <c r="K875" s="231"/>
      <c r="L875" s="232"/>
      <c r="M875" s="231"/>
      <c r="N875" s="65">
        <v>1</v>
      </c>
      <c r="O875" s="151">
        <f t="shared" si="139"/>
        <v>3100</v>
      </c>
      <c r="P875" s="151">
        <f t="shared" si="142"/>
        <v>3100</v>
      </c>
      <c r="Q875" s="155">
        <f t="shared" si="143"/>
        <v>3100</v>
      </c>
      <c r="R875" s="45" t="s">
        <v>2292</v>
      </c>
      <c r="S875" s="45" t="s">
        <v>2292</v>
      </c>
      <c r="T875" s="174"/>
    </row>
    <row r="876" spans="1:20" s="38" customFormat="1" ht="37.5" x14ac:dyDescent="0.3">
      <c r="A876" s="171">
        <v>14</v>
      </c>
      <c r="B876" s="178" t="s">
        <v>161</v>
      </c>
      <c r="C876" s="178" t="s">
        <v>2254</v>
      </c>
      <c r="D876" s="178" t="s">
        <v>2747</v>
      </c>
      <c r="E876" s="5">
        <v>740</v>
      </c>
      <c r="F876" s="103">
        <v>1400</v>
      </c>
      <c r="G876" s="45">
        <v>1400</v>
      </c>
      <c r="H876" s="227"/>
      <c r="I876" s="65">
        <v>1</v>
      </c>
      <c r="J876" s="269">
        <v>2000</v>
      </c>
      <c r="K876" s="231"/>
      <c r="L876" s="232"/>
      <c r="M876" s="231"/>
      <c r="N876" s="65">
        <v>1</v>
      </c>
      <c r="O876" s="151">
        <f t="shared" si="139"/>
        <v>1400</v>
      </c>
      <c r="P876" s="151">
        <f t="shared" si="142"/>
        <v>1400</v>
      </c>
      <c r="Q876" s="155">
        <f t="shared" si="143"/>
        <v>1400</v>
      </c>
      <c r="R876" s="45" t="s">
        <v>2292</v>
      </c>
      <c r="S876" s="45" t="s">
        <v>2292</v>
      </c>
      <c r="T876" s="174"/>
    </row>
    <row r="877" spans="1:20" s="38" customFormat="1" ht="58.5" customHeight="1" x14ac:dyDescent="0.3">
      <c r="A877" s="171">
        <v>15</v>
      </c>
      <c r="B877" s="178" t="s">
        <v>26</v>
      </c>
      <c r="C877" s="178" t="s">
        <v>2275</v>
      </c>
      <c r="D877" s="178" t="s">
        <v>2497</v>
      </c>
      <c r="E877" s="5"/>
      <c r="F877" s="103">
        <v>1400</v>
      </c>
      <c r="G877" s="45">
        <v>1400</v>
      </c>
      <c r="H877" s="227"/>
      <c r="I877" s="65">
        <v>1</v>
      </c>
      <c r="J877" s="269">
        <v>2000</v>
      </c>
      <c r="K877" s="231"/>
      <c r="L877" s="232"/>
      <c r="M877" s="231"/>
      <c r="N877" s="65">
        <v>1</v>
      </c>
      <c r="O877" s="151">
        <f t="shared" si="139"/>
        <v>1400</v>
      </c>
      <c r="P877" s="151">
        <f t="shared" si="142"/>
        <v>1400</v>
      </c>
      <c r="Q877" s="155">
        <f t="shared" si="143"/>
        <v>1400</v>
      </c>
      <c r="R877" s="45" t="s">
        <v>2292</v>
      </c>
      <c r="S877" s="45" t="s">
        <v>2292</v>
      </c>
      <c r="T877" s="174"/>
    </row>
    <row r="878" spans="1:20" s="38" customFormat="1" ht="39.75" customHeight="1" x14ac:dyDescent="0.3">
      <c r="A878" s="171">
        <v>16</v>
      </c>
      <c r="B878" s="178" t="s">
        <v>24</v>
      </c>
      <c r="C878" s="178" t="s">
        <v>2276</v>
      </c>
      <c r="D878" s="178" t="s">
        <v>2494</v>
      </c>
      <c r="E878" s="1">
        <v>1600</v>
      </c>
      <c r="F878" s="103">
        <v>7000</v>
      </c>
      <c r="G878" s="45">
        <v>4900</v>
      </c>
      <c r="H878" s="227"/>
      <c r="I878" s="65">
        <v>1</v>
      </c>
      <c r="J878" s="269">
        <v>7000</v>
      </c>
      <c r="K878" s="231"/>
      <c r="L878" s="232"/>
      <c r="M878" s="231"/>
      <c r="N878" s="65">
        <v>1</v>
      </c>
      <c r="O878" s="151">
        <f t="shared" si="139"/>
        <v>7000</v>
      </c>
      <c r="P878" s="151">
        <f t="shared" si="142"/>
        <v>7000</v>
      </c>
      <c r="Q878" s="155">
        <f t="shared" si="143"/>
        <v>7000</v>
      </c>
      <c r="R878" s="45" t="s">
        <v>2292</v>
      </c>
      <c r="S878" s="45" t="s">
        <v>2292</v>
      </c>
      <c r="T878" s="174"/>
    </row>
    <row r="879" spans="1:20" s="38" customFormat="1" ht="41.25" customHeight="1" x14ac:dyDescent="0.3">
      <c r="A879" s="171">
        <v>17</v>
      </c>
      <c r="B879" s="178" t="s">
        <v>110</v>
      </c>
      <c r="C879" s="178" t="s">
        <v>2533</v>
      </c>
      <c r="D879" s="178" t="s">
        <v>2277</v>
      </c>
      <c r="E879" s="5">
        <v>560</v>
      </c>
      <c r="F879" s="103">
        <v>1400</v>
      </c>
      <c r="G879" s="45">
        <v>1400</v>
      </c>
      <c r="H879" s="227"/>
      <c r="I879" s="65">
        <v>1</v>
      </c>
      <c r="J879" s="269">
        <v>2000</v>
      </c>
      <c r="K879" s="231"/>
      <c r="L879" s="232"/>
      <c r="M879" s="231"/>
      <c r="N879" s="65">
        <v>1</v>
      </c>
      <c r="O879" s="151">
        <f t="shared" si="139"/>
        <v>1400</v>
      </c>
      <c r="P879" s="151">
        <f t="shared" si="142"/>
        <v>1400</v>
      </c>
      <c r="Q879" s="155">
        <f t="shared" si="143"/>
        <v>1400</v>
      </c>
      <c r="R879" s="45" t="s">
        <v>2292</v>
      </c>
      <c r="S879" s="45" t="s">
        <v>2292</v>
      </c>
      <c r="T879" s="174"/>
    </row>
    <row r="880" spans="1:20" s="38" customFormat="1" ht="40.5" customHeight="1" x14ac:dyDescent="0.3">
      <c r="A880" s="171">
        <v>18</v>
      </c>
      <c r="B880" s="178" t="s">
        <v>126</v>
      </c>
      <c r="C880" s="178" t="s">
        <v>2278</v>
      </c>
      <c r="D880" s="178" t="s">
        <v>2279</v>
      </c>
      <c r="E880" s="5">
        <v>670</v>
      </c>
      <c r="F880" s="103">
        <v>1500</v>
      </c>
      <c r="G880" s="45">
        <v>1500</v>
      </c>
      <c r="H880" s="227"/>
      <c r="I880" s="65">
        <v>1</v>
      </c>
      <c r="J880" s="269">
        <v>2200</v>
      </c>
      <c r="K880" s="231"/>
      <c r="L880" s="232"/>
      <c r="M880" s="231"/>
      <c r="N880" s="65">
        <v>1</v>
      </c>
      <c r="O880" s="151">
        <f t="shared" si="139"/>
        <v>1500</v>
      </c>
      <c r="P880" s="151">
        <f t="shared" si="142"/>
        <v>1500</v>
      </c>
      <c r="Q880" s="155">
        <f t="shared" si="143"/>
        <v>1500</v>
      </c>
      <c r="R880" s="45" t="s">
        <v>2292</v>
      </c>
      <c r="S880" s="45" t="s">
        <v>2292</v>
      </c>
      <c r="T880" s="174"/>
    </row>
    <row r="881" spans="1:20" s="38" customFormat="1" ht="39.75" customHeight="1" x14ac:dyDescent="0.3">
      <c r="A881" s="171">
        <v>19</v>
      </c>
      <c r="B881" s="178" t="s">
        <v>220</v>
      </c>
      <c r="C881" s="178" t="s">
        <v>2280</v>
      </c>
      <c r="D881" s="178" t="s">
        <v>2498</v>
      </c>
      <c r="E881" s="1">
        <v>1100</v>
      </c>
      <c r="F881" s="103">
        <v>3000</v>
      </c>
      <c r="G881" s="45">
        <v>1700</v>
      </c>
      <c r="H881" s="227"/>
      <c r="I881" s="65">
        <v>1</v>
      </c>
      <c r="J881" s="269">
        <v>2500</v>
      </c>
      <c r="K881" s="231"/>
      <c r="L881" s="232"/>
      <c r="M881" s="231"/>
      <c r="N881" s="65">
        <v>1</v>
      </c>
      <c r="O881" s="151">
        <f t="shared" si="139"/>
        <v>3000</v>
      </c>
      <c r="P881" s="151">
        <f t="shared" si="142"/>
        <v>3000</v>
      </c>
      <c r="Q881" s="155">
        <f t="shared" si="143"/>
        <v>3000</v>
      </c>
      <c r="R881" s="45" t="s">
        <v>2292</v>
      </c>
      <c r="S881" s="45" t="s">
        <v>2292</v>
      </c>
      <c r="T881" s="174"/>
    </row>
    <row r="882" spans="1:20" s="38" customFormat="1" x14ac:dyDescent="0.3">
      <c r="A882" s="171">
        <v>20</v>
      </c>
      <c r="B882" s="178" t="s">
        <v>1024</v>
      </c>
      <c r="C882" s="178" t="s">
        <v>2280</v>
      </c>
      <c r="D882" s="178" t="s">
        <v>2281</v>
      </c>
      <c r="E882" s="1">
        <v>1000</v>
      </c>
      <c r="F882" s="103">
        <v>3000</v>
      </c>
      <c r="G882" s="45">
        <v>1700</v>
      </c>
      <c r="H882" s="227"/>
      <c r="I882" s="65">
        <v>1</v>
      </c>
      <c r="J882" s="269">
        <v>2500</v>
      </c>
      <c r="K882" s="231"/>
      <c r="L882" s="232"/>
      <c r="M882" s="231"/>
      <c r="N882" s="65">
        <v>1</v>
      </c>
      <c r="O882" s="151">
        <f t="shared" si="139"/>
        <v>3000</v>
      </c>
      <c r="P882" s="151">
        <f t="shared" si="142"/>
        <v>3000</v>
      </c>
      <c r="Q882" s="155">
        <f t="shared" si="143"/>
        <v>3000</v>
      </c>
      <c r="R882" s="45" t="s">
        <v>2292</v>
      </c>
      <c r="S882" s="45" t="s">
        <v>2292</v>
      </c>
      <c r="T882" s="174"/>
    </row>
    <row r="883" spans="1:20" s="38" customFormat="1" ht="41.25" customHeight="1" x14ac:dyDescent="0.3">
      <c r="A883" s="171">
        <v>21</v>
      </c>
      <c r="B883" s="178" t="s">
        <v>2282</v>
      </c>
      <c r="C883" s="178" t="s">
        <v>1024</v>
      </c>
      <c r="D883" s="178" t="s">
        <v>21</v>
      </c>
      <c r="E883" s="1"/>
      <c r="F883" s="103">
        <v>3000</v>
      </c>
      <c r="G883" s="45"/>
      <c r="H883" s="103"/>
      <c r="I883" s="65">
        <v>1</v>
      </c>
      <c r="J883" s="103">
        <v>3300</v>
      </c>
      <c r="K883" s="231"/>
      <c r="L883" s="232"/>
      <c r="M883" s="231"/>
      <c r="N883" s="65">
        <v>1</v>
      </c>
      <c r="O883" s="151">
        <f t="shared" si="139"/>
        <v>3000</v>
      </c>
      <c r="P883" s="151">
        <f t="shared" si="142"/>
        <v>3000</v>
      </c>
      <c r="Q883" s="155">
        <f t="shared" si="143"/>
        <v>3000</v>
      </c>
      <c r="R883" s="45" t="s">
        <v>2292</v>
      </c>
      <c r="S883" s="45" t="s">
        <v>2292</v>
      </c>
      <c r="T883" s="174"/>
    </row>
    <row r="884" spans="1:20" s="38" customFormat="1" x14ac:dyDescent="0.3">
      <c r="A884" s="171">
        <v>22</v>
      </c>
      <c r="B884" s="178" t="s">
        <v>2029</v>
      </c>
      <c r="C884" s="178" t="s">
        <v>2283</v>
      </c>
      <c r="D884" s="178" t="s">
        <v>21</v>
      </c>
      <c r="E884" s="1"/>
      <c r="F884" s="103">
        <v>3000</v>
      </c>
      <c r="G884" s="45"/>
      <c r="H884" s="103"/>
      <c r="I884" s="65">
        <v>1</v>
      </c>
      <c r="J884" s="103">
        <v>3200</v>
      </c>
      <c r="K884" s="231"/>
      <c r="L884" s="232"/>
      <c r="M884" s="231"/>
      <c r="N884" s="65">
        <v>1</v>
      </c>
      <c r="O884" s="151">
        <f t="shared" si="139"/>
        <v>3000</v>
      </c>
      <c r="P884" s="151">
        <f t="shared" si="142"/>
        <v>3000</v>
      </c>
      <c r="Q884" s="155">
        <f t="shared" si="143"/>
        <v>3000</v>
      </c>
      <c r="R884" s="45" t="s">
        <v>2292</v>
      </c>
      <c r="S884" s="45" t="s">
        <v>2292</v>
      </c>
      <c r="T884" s="174"/>
    </row>
    <row r="885" spans="1:20" s="38" customFormat="1" x14ac:dyDescent="0.3">
      <c r="A885" s="171">
        <v>23</v>
      </c>
      <c r="B885" s="178" t="s">
        <v>2284</v>
      </c>
      <c r="C885" s="178" t="s">
        <v>2285</v>
      </c>
      <c r="D885" s="178" t="s">
        <v>2286</v>
      </c>
      <c r="E885" s="5"/>
      <c r="F885" s="103">
        <v>800</v>
      </c>
      <c r="G885" s="45">
        <v>800</v>
      </c>
      <c r="H885" s="227"/>
      <c r="I885" s="65">
        <v>1</v>
      </c>
      <c r="J885" s="269">
        <v>1150</v>
      </c>
      <c r="K885" s="231"/>
      <c r="L885" s="232"/>
      <c r="M885" s="231"/>
      <c r="N885" s="65">
        <v>1</v>
      </c>
      <c r="O885" s="151">
        <f t="shared" si="139"/>
        <v>800</v>
      </c>
      <c r="P885" s="151">
        <f t="shared" si="142"/>
        <v>800</v>
      </c>
      <c r="Q885" s="155">
        <f t="shared" si="143"/>
        <v>800</v>
      </c>
      <c r="R885" s="45" t="s">
        <v>2292</v>
      </c>
      <c r="S885" s="45" t="s">
        <v>2292</v>
      </c>
      <c r="T885" s="174"/>
    </row>
    <row r="886" spans="1:20" s="38" customFormat="1" ht="66.75" customHeight="1" x14ac:dyDescent="0.3">
      <c r="A886" s="171">
        <v>24</v>
      </c>
      <c r="B886" s="178" t="s">
        <v>221</v>
      </c>
      <c r="C886" s="178" t="s">
        <v>2287</v>
      </c>
      <c r="D886" s="178" t="s">
        <v>2288</v>
      </c>
      <c r="E886" s="5"/>
      <c r="F886" s="103">
        <v>800</v>
      </c>
      <c r="G886" s="45">
        <v>800</v>
      </c>
      <c r="H886" s="227">
        <v>1200</v>
      </c>
      <c r="I886" s="65">
        <v>1</v>
      </c>
      <c r="J886" s="269">
        <v>1150</v>
      </c>
      <c r="K886" s="231">
        <v>1200</v>
      </c>
      <c r="L886" s="232">
        <v>1500</v>
      </c>
      <c r="M886" s="231">
        <v>1800</v>
      </c>
      <c r="N886" s="65">
        <v>1</v>
      </c>
      <c r="O886" s="151">
        <f t="shared" si="139"/>
        <v>800</v>
      </c>
      <c r="P886" s="151">
        <v>1500</v>
      </c>
      <c r="Q886" s="155">
        <f>P886*0.6</f>
        <v>900</v>
      </c>
      <c r="R886" s="227">
        <f>Q886</f>
        <v>900</v>
      </c>
      <c r="S886" s="45" t="s">
        <v>3341</v>
      </c>
      <c r="T886" s="174" t="s">
        <v>3261</v>
      </c>
    </row>
    <row r="887" spans="1:20" s="38" customFormat="1" ht="21" customHeight="1" x14ac:dyDescent="0.3">
      <c r="A887" s="171">
        <v>25</v>
      </c>
      <c r="B887" s="435" t="s">
        <v>2464</v>
      </c>
      <c r="C887" s="435"/>
      <c r="D887" s="435"/>
      <c r="E887" s="5">
        <v>720</v>
      </c>
      <c r="F887" s="103">
        <v>2000</v>
      </c>
      <c r="G887" s="45">
        <v>700</v>
      </c>
      <c r="H887" s="227"/>
      <c r="I887" s="65">
        <v>1</v>
      </c>
      <c r="J887" s="269">
        <v>1000</v>
      </c>
      <c r="K887" s="231"/>
      <c r="L887" s="232"/>
      <c r="M887" s="231"/>
      <c r="N887" s="65">
        <v>1</v>
      </c>
      <c r="O887" s="151">
        <f t="shared" si="139"/>
        <v>2000</v>
      </c>
      <c r="P887" s="151">
        <f>F887</f>
        <v>2000</v>
      </c>
      <c r="Q887" s="155">
        <f>O887</f>
        <v>2000</v>
      </c>
      <c r="R887" s="45" t="s">
        <v>2292</v>
      </c>
      <c r="S887" s="45" t="s">
        <v>2292</v>
      </c>
      <c r="T887" s="174"/>
    </row>
    <row r="888" spans="1:20" s="38" customFormat="1" ht="23.25" customHeight="1" x14ac:dyDescent="0.3">
      <c r="A888" s="171">
        <v>26</v>
      </c>
      <c r="B888" s="435" t="s">
        <v>2289</v>
      </c>
      <c r="C888" s="435"/>
      <c r="D888" s="435"/>
      <c r="E888" s="5">
        <v>250</v>
      </c>
      <c r="F888" s="103">
        <v>500</v>
      </c>
      <c r="G888" s="45">
        <v>500</v>
      </c>
      <c r="H888" s="227"/>
      <c r="I888" s="65">
        <v>1</v>
      </c>
      <c r="J888" s="269">
        <v>500</v>
      </c>
      <c r="K888" s="231"/>
      <c r="L888" s="232"/>
      <c r="M888" s="231"/>
      <c r="N888" s="65">
        <v>1</v>
      </c>
      <c r="O888" s="151">
        <f t="shared" si="139"/>
        <v>500</v>
      </c>
      <c r="P888" s="151">
        <f>F888</f>
        <v>500</v>
      </c>
      <c r="Q888" s="155">
        <f>O888</f>
        <v>500</v>
      </c>
      <c r="R888" s="45" t="s">
        <v>2292</v>
      </c>
      <c r="S888" s="45" t="s">
        <v>2292</v>
      </c>
      <c r="T888" s="174"/>
    </row>
    <row r="889" spans="1:20" s="38" customFormat="1" ht="39.75" customHeight="1" x14ac:dyDescent="0.3">
      <c r="A889" s="171">
        <v>27</v>
      </c>
      <c r="B889" s="435" t="s">
        <v>2499</v>
      </c>
      <c r="C889" s="435"/>
      <c r="D889" s="435"/>
      <c r="E889" s="5">
        <v>440</v>
      </c>
      <c r="F889" s="103">
        <v>900</v>
      </c>
      <c r="G889" s="45">
        <v>900</v>
      </c>
      <c r="H889" s="227"/>
      <c r="I889" s="65">
        <v>1</v>
      </c>
      <c r="J889" s="269">
        <v>1300</v>
      </c>
      <c r="K889" s="231"/>
      <c r="L889" s="232"/>
      <c r="M889" s="231"/>
      <c r="N889" s="65">
        <v>1</v>
      </c>
      <c r="O889" s="151">
        <f t="shared" si="139"/>
        <v>900</v>
      </c>
      <c r="P889" s="151">
        <f>F889</f>
        <v>900</v>
      </c>
      <c r="Q889" s="155">
        <f>O889</f>
        <v>900</v>
      </c>
      <c r="R889" s="45" t="s">
        <v>2292</v>
      </c>
      <c r="S889" s="45" t="s">
        <v>2292</v>
      </c>
      <c r="T889" s="174"/>
    </row>
    <row r="890" spans="1:20" s="38" customFormat="1" ht="27.75" customHeight="1" x14ac:dyDescent="0.3">
      <c r="A890" s="171">
        <v>28</v>
      </c>
      <c r="B890" s="435" t="s">
        <v>2290</v>
      </c>
      <c r="C890" s="435"/>
      <c r="D890" s="435"/>
      <c r="E890" s="5"/>
      <c r="F890" s="103">
        <v>600</v>
      </c>
      <c r="G890" s="45">
        <v>600</v>
      </c>
      <c r="H890" s="227">
        <f>G890*1.2</f>
        <v>720</v>
      </c>
      <c r="I890" s="65">
        <v>1</v>
      </c>
      <c r="J890" s="269">
        <v>850</v>
      </c>
      <c r="K890" s="231">
        <v>880</v>
      </c>
      <c r="L890" s="232">
        <v>1100</v>
      </c>
      <c r="M890" s="231">
        <v>1320</v>
      </c>
      <c r="N890" s="65">
        <v>1</v>
      </c>
      <c r="O890" s="151">
        <f t="shared" si="139"/>
        <v>600</v>
      </c>
      <c r="P890" s="151">
        <v>1100</v>
      </c>
      <c r="Q890" s="155">
        <f>P890*0.6</f>
        <v>660</v>
      </c>
      <c r="R890" s="227">
        <f>Q890</f>
        <v>660</v>
      </c>
      <c r="S890" s="45" t="s">
        <v>3341</v>
      </c>
      <c r="T890" s="174"/>
    </row>
    <row r="891" spans="1:20" s="38" customFormat="1" ht="39.75" customHeight="1" x14ac:dyDescent="0.3">
      <c r="A891" s="171">
        <v>29</v>
      </c>
      <c r="B891" s="435" t="s">
        <v>2818</v>
      </c>
      <c r="C891" s="435"/>
      <c r="D891" s="435"/>
      <c r="E891" s="5"/>
      <c r="F891" s="103">
        <v>700</v>
      </c>
      <c r="G891" s="45"/>
      <c r="H891" s="227">
        <v>600</v>
      </c>
      <c r="I891" s="65">
        <v>1</v>
      </c>
      <c r="J891" s="269"/>
      <c r="K891" s="231"/>
      <c r="L891" s="232"/>
      <c r="M891" s="231"/>
      <c r="N891" s="65">
        <v>1</v>
      </c>
      <c r="O891" s="151">
        <f t="shared" si="139"/>
        <v>700</v>
      </c>
      <c r="P891" s="151">
        <f>F891</f>
        <v>700</v>
      </c>
      <c r="Q891" s="155">
        <f>O891</f>
        <v>700</v>
      </c>
      <c r="R891" s="45" t="s">
        <v>2292</v>
      </c>
      <c r="S891" s="45" t="s">
        <v>2292</v>
      </c>
      <c r="T891" s="174" t="s">
        <v>3343</v>
      </c>
    </row>
    <row r="892" spans="1:20" s="38" customFormat="1" ht="27" customHeight="1" x14ac:dyDescent="0.3">
      <c r="A892" s="171">
        <v>30</v>
      </c>
      <c r="B892" s="435" t="s">
        <v>2819</v>
      </c>
      <c r="C892" s="435"/>
      <c r="D892" s="435"/>
      <c r="E892" s="5"/>
      <c r="F892" s="103">
        <v>700</v>
      </c>
      <c r="G892" s="45"/>
      <c r="H892" s="227">
        <v>250</v>
      </c>
      <c r="I892" s="65">
        <v>1</v>
      </c>
      <c r="J892" s="269">
        <v>300</v>
      </c>
      <c r="K892" s="231"/>
      <c r="L892" s="232"/>
      <c r="M892" s="231"/>
      <c r="N892" s="65">
        <v>1</v>
      </c>
      <c r="O892" s="151">
        <v>700</v>
      </c>
      <c r="P892" s="151">
        <f>F892</f>
        <v>700</v>
      </c>
      <c r="Q892" s="155">
        <f>P892</f>
        <v>700</v>
      </c>
      <c r="R892" s="45" t="s">
        <v>2292</v>
      </c>
      <c r="S892" s="45" t="s">
        <v>2292</v>
      </c>
      <c r="T892" s="174" t="s">
        <v>3342</v>
      </c>
    </row>
    <row r="893" spans="1:20" s="38" customFormat="1" ht="39.75" customHeight="1" x14ac:dyDescent="0.3">
      <c r="A893" s="171">
        <v>32</v>
      </c>
      <c r="B893" s="178" t="s">
        <v>18</v>
      </c>
      <c r="C893" s="178" t="s">
        <v>2719</v>
      </c>
      <c r="D893" s="178" t="s">
        <v>2291</v>
      </c>
      <c r="E893" s="5">
        <v>460</v>
      </c>
      <c r="F893" s="103">
        <v>560</v>
      </c>
      <c r="G893" s="45">
        <v>560</v>
      </c>
      <c r="H893" s="227">
        <v>950</v>
      </c>
      <c r="I893" s="65">
        <v>1</v>
      </c>
      <c r="J893" s="269">
        <v>800</v>
      </c>
      <c r="K893" s="231">
        <v>840</v>
      </c>
      <c r="L893" s="232">
        <v>1050</v>
      </c>
      <c r="M893" s="231">
        <v>1260</v>
      </c>
      <c r="N893" s="65">
        <v>1</v>
      </c>
      <c r="O893" s="151">
        <f>F893*N893</f>
        <v>560</v>
      </c>
      <c r="P893" s="151">
        <v>1050</v>
      </c>
      <c r="Q893" s="155">
        <f>P893*0.6</f>
        <v>630</v>
      </c>
      <c r="R893" s="227">
        <f>Q893</f>
        <v>630</v>
      </c>
      <c r="S893" s="45" t="s">
        <v>3341</v>
      </c>
      <c r="T893" s="174" t="s">
        <v>3261</v>
      </c>
    </row>
    <row r="894" spans="1:20" s="38" customFormat="1" ht="37.5" x14ac:dyDescent="0.3">
      <c r="A894" s="171">
        <v>32</v>
      </c>
      <c r="B894" s="435" t="s">
        <v>2820</v>
      </c>
      <c r="C894" s="435"/>
      <c r="D894" s="435"/>
      <c r="E894" s="5">
        <v>110</v>
      </c>
      <c r="F894" s="103">
        <v>190</v>
      </c>
      <c r="G894" s="45">
        <v>140</v>
      </c>
      <c r="H894" s="227">
        <v>300</v>
      </c>
      <c r="I894" s="65">
        <v>1</v>
      </c>
      <c r="J894" s="269"/>
      <c r="K894" s="231">
        <v>400</v>
      </c>
      <c r="L894" s="232">
        <v>500</v>
      </c>
      <c r="M894" s="231">
        <v>600</v>
      </c>
      <c r="N894" s="65">
        <v>1</v>
      </c>
      <c r="O894" s="151">
        <f>F894*N894</f>
        <v>190</v>
      </c>
      <c r="P894" s="151">
        <v>500</v>
      </c>
      <c r="Q894" s="155">
        <f>P894*0.6</f>
        <v>300</v>
      </c>
      <c r="R894" s="227">
        <f t="shared" ref="R894:R896" si="144">Q894</f>
        <v>300</v>
      </c>
      <c r="S894" s="45" t="s">
        <v>3341</v>
      </c>
      <c r="T894" s="174" t="s">
        <v>3186</v>
      </c>
    </row>
    <row r="895" spans="1:20" s="38" customFormat="1" ht="37.5" x14ac:dyDescent="0.3">
      <c r="A895" s="171">
        <v>33</v>
      </c>
      <c r="B895" s="435" t="s">
        <v>2821</v>
      </c>
      <c r="C895" s="435"/>
      <c r="D895" s="435"/>
      <c r="E895" s="5">
        <v>190</v>
      </c>
      <c r="F895" s="103">
        <v>190</v>
      </c>
      <c r="G895" s="45">
        <v>280</v>
      </c>
      <c r="H895" s="227">
        <v>200</v>
      </c>
      <c r="I895" s="65">
        <v>1</v>
      </c>
      <c r="J895" s="269">
        <v>400</v>
      </c>
      <c r="K895" s="231">
        <v>320</v>
      </c>
      <c r="L895" s="232">
        <v>400</v>
      </c>
      <c r="M895" s="231">
        <v>480</v>
      </c>
      <c r="N895" s="65">
        <v>1</v>
      </c>
      <c r="O895" s="151">
        <f>F895*N895</f>
        <v>190</v>
      </c>
      <c r="P895" s="151">
        <v>400</v>
      </c>
      <c r="Q895" s="155">
        <f>P895*0.6</f>
        <v>240</v>
      </c>
      <c r="R895" s="227">
        <f t="shared" si="144"/>
        <v>240</v>
      </c>
      <c r="S895" s="45" t="s">
        <v>3341</v>
      </c>
      <c r="T895" s="174" t="s">
        <v>3186</v>
      </c>
    </row>
    <row r="896" spans="1:20" s="38" customFormat="1" ht="24.75" customHeight="1" x14ac:dyDescent="0.3">
      <c r="A896" s="170">
        <v>34</v>
      </c>
      <c r="B896" s="387" t="s">
        <v>2812</v>
      </c>
      <c r="C896" s="387"/>
      <c r="D896" s="387"/>
      <c r="E896" s="170"/>
      <c r="F896" s="103">
        <v>250</v>
      </c>
      <c r="G896" s="45">
        <v>280</v>
      </c>
      <c r="H896" s="227">
        <v>450</v>
      </c>
      <c r="I896" s="260">
        <v>1</v>
      </c>
      <c r="J896" s="269">
        <v>400</v>
      </c>
      <c r="K896" s="231">
        <v>440</v>
      </c>
      <c r="L896" s="232">
        <v>550</v>
      </c>
      <c r="M896" s="231">
        <v>660</v>
      </c>
      <c r="N896" s="260">
        <v>1</v>
      </c>
      <c r="O896" s="151">
        <f>F896*N896</f>
        <v>250</v>
      </c>
      <c r="P896" s="151">
        <v>550</v>
      </c>
      <c r="Q896" s="155">
        <f>P896*0.6</f>
        <v>330</v>
      </c>
      <c r="R896" s="227">
        <f t="shared" si="144"/>
        <v>330</v>
      </c>
      <c r="S896" s="45" t="s">
        <v>3341</v>
      </c>
      <c r="T896" s="174" t="s">
        <v>3261</v>
      </c>
    </row>
    <row r="897" spans="20:20" x14ac:dyDescent="0.25">
      <c r="T897" s="49"/>
    </row>
  </sheetData>
  <mergeCells count="498">
    <mergeCell ref="C225:D225"/>
    <mergeCell ref="C226:D226"/>
    <mergeCell ref="C227:D227"/>
    <mergeCell ref="A228:A229"/>
    <mergeCell ref="B228:B229"/>
    <mergeCell ref="C451:D451"/>
    <mergeCell ref="C452:D452"/>
    <mergeCell ref="C453:D453"/>
    <mergeCell ref="C454:D454"/>
    <mergeCell ref="A316:A317"/>
    <mergeCell ref="B316:B317"/>
    <mergeCell ref="B332:B340"/>
    <mergeCell ref="A332:A340"/>
    <mergeCell ref="B342:B344"/>
    <mergeCell ref="A342:A344"/>
    <mergeCell ref="B352:B354"/>
    <mergeCell ref="A352:A354"/>
    <mergeCell ref="A318:A326"/>
    <mergeCell ref="A327:A329"/>
    <mergeCell ref="B318:B326"/>
    <mergeCell ref="B327:B329"/>
    <mergeCell ref="A347:A349"/>
    <mergeCell ref="A330:A331"/>
    <mergeCell ref="B330:B331"/>
    <mergeCell ref="C214:C215"/>
    <mergeCell ref="B159:B160"/>
    <mergeCell ref="B149:B158"/>
    <mergeCell ref="C228:D228"/>
    <mergeCell ref="C229:D229"/>
    <mergeCell ref="A451:A456"/>
    <mergeCell ref="B451:B456"/>
    <mergeCell ref="T6:T7"/>
    <mergeCell ref="T572:T574"/>
    <mergeCell ref="K6:K7"/>
    <mergeCell ref="M6:M7"/>
    <mergeCell ref="P6:P7"/>
    <mergeCell ref="I6:I7"/>
    <mergeCell ref="C433:D433"/>
    <mergeCell ref="T434:T437"/>
    <mergeCell ref="T445:T450"/>
    <mergeCell ref="T47:T49"/>
    <mergeCell ref="T68:T70"/>
    <mergeCell ref="T62:T64"/>
    <mergeCell ref="B86:B88"/>
    <mergeCell ref="A86:A88"/>
    <mergeCell ref="B89:B91"/>
    <mergeCell ref="A89:A91"/>
    <mergeCell ref="A92:A94"/>
    <mergeCell ref="B238:B242"/>
    <mergeCell ref="A702:A703"/>
    <mergeCell ref="B895:D895"/>
    <mergeCell ref="A711:A722"/>
    <mergeCell ref="B711:B722"/>
    <mergeCell ref="B850:D850"/>
    <mergeCell ref="B851:D851"/>
    <mergeCell ref="B852:D852"/>
    <mergeCell ref="B641:B643"/>
    <mergeCell ref="A641:A643"/>
    <mergeCell ref="A765:A767"/>
    <mergeCell ref="B765:B767"/>
    <mergeCell ref="B313:B315"/>
    <mergeCell ref="B618:B624"/>
    <mergeCell ref="A627:A628"/>
    <mergeCell ref="C455:D455"/>
    <mergeCell ref="C456:D456"/>
    <mergeCell ref="B347:B349"/>
    <mergeCell ref="A439:A442"/>
    <mergeCell ref="B439:B442"/>
    <mergeCell ref="B628:D628"/>
    <mergeCell ref="A633:A636"/>
    <mergeCell ref="B633:B636"/>
    <mergeCell ref="A614:A616"/>
    <mergeCell ref="B617:D617"/>
    <mergeCell ref="A384:A389"/>
    <mergeCell ref="A365:A366"/>
    <mergeCell ref="B365:B366"/>
    <mergeCell ref="B376:D376"/>
    <mergeCell ref="A381:A382"/>
    <mergeCell ref="B381:B382"/>
    <mergeCell ref="C394:D394"/>
    <mergeCell ref="B407:B409"/>
    <mergeCell ref="A394:A397"/>
    <mergeCell ref="B378:B380"/>
    <mergeCell ref="A378:A380"/>
    <mergeCell ref="C399:D399"/>
    <mergeCell ref="C401:D401"/>
    <mergeCell ref="B394:B397"/>
    <mergeCell ref="B384:B389"/>
    <mergeCell ref="C390:D390"/>
    <mergeCell ref="C391:D391"/>
    <mergeCell ref="C392:D392"/>
    <mergeCell ref="C393:D393"/>
    <mergeCell ref="B639:D639"/>
    <mergeCell ref="C661:D661"/>
    <mergeCell ref="A618:A624"/>
    <mergeCell ref="B652:D652"/>
    <mergeCell ref="A625:A626"/>
    <mergeCell ref="B625:B626"/>
    <mergeCell ref="A355:A356"/>
    <mergeCell ref="B355:B356"/>
    <mergeCell ref="A399:A400"/>
    <mergeCell ref="B399:B400"/>
    <mergeCell ref="C400:D400"/>
    <mergeCell ref="A401:A402"/>
    <mergeCell ref="B401:B402"/>
    <mergeCell ref="C402:D402"/>
    <mergeCell ref="B627:D627"/>
    <mergeCell ref="C395:D395"/>
    <mergeCell ref="B398:D398"/>
    <mergeCell ref="B539:B540"/>
    <mergeCell ref="A539:A540"/>
    <mergeCell ref="B614:B616"/>
    <mergeCell ref="B607:B609"/>
    <mergeCell ref="A607:A609"/>
    <mergeCell ref="B610:B613"/>
    <mergeCell ref="A610:A613"/>
    <mergeCell ref="C441:D441"/>
    <mergeCell ref="C442:D442"/>
    <mergeCell ref="A403:A404"/>
    <mergeCell ref="B403:B404"/>
    <mergeCell ref="C404:D404"/>
    <mergeCell ref="A405:A406"/>
    <mergeCell ref="A416:A418"/>
    <mergeCell ref="B416:B418"/>
    <mergeCell ref="B419:B430"/>
    <mergeCell ref="A419:A430"/>
    <mergeCell ref="B434:B437"/>
    <mergeCell ref="A434:A437"/>
    <mergeCell ref="B415:C415"/>
    <mergeCell ref="A407:A409"/>
    <mergeCell ref="B410:B412"/>
    <mergeCell ref="A410:A412"/>
    <mergeCell ref="B405:C406"/>
    <mergeCell ref="C403:D403"/>
    <mergeCell ref="B414:D414"/>
    <mergeCell ref="A431:A432"/>
    <mergeCell ref="B431:B432"/>
    <mergeCell ref="A459:A464"/>
    <mergeCell ref="B459:B464"/>
    <mergeCell ref="A306:A307"/>
    <mergeCell ref="B306:B307"/>
    <mergeCell ref="C304:D304"/>
    <mergeCell ref="A259:A264"/>
    <mergeCell ref="B266:B268"/>
    <mergeCell ref="A266:A268"/>
    <mergeCell ref="B269:B272"/>
    <mergeCell ref="A269:A272"/>
    <mergeCell ref="A285:A289"/>
    <mergeCell ref="B275:B284"/>
    <mergeCell ref="A275:A284"/>
    <mergeCell ref="B291:D291"/>
    <mergeCell ref="B300:D300"/>
    <mergeCell ref="C303:D303"/>
    <mergeCell ref="C301:D301"/>
    <mergeCell ref="C302:D302"/>
    <mergeCell ref="A313:A315"/>
    <mergeCell ref="B309:B312"/>
    <mergeCell ref="A309:A312"/>
    <mergeCell ref="B445:B450"/>
    <mergeCell ref="A445:A450"/>
    <mergeCell ref="A443:A444"/>
    <mergeCell ref="A145:A146"/>
    <mergeCell ref="A159:A160"/>
    <mergeCell ref="B104:C104"/>
    <mergeCell ref="B144:C144"/>
    <mergeCell ref="B137:B138"/>
    <mergeCell ref="B139:B140"/>
    <mergeCell ref="B129:B130"/>
    <mergeCell ref="B133:C133"/>
    <mergeCell ref="B134:C134"/>
    <mergeCell ref="B135:B136"/>
    <mergeCell ref="A149:A158"/>
    <mergeCell ref="A165:A167"/>
    <mergeCell ref="B165:B167"/>
    <mergeCell ref="B170:B173"/>
    <mergeCell ref="A170:A173"/>
    <mergeCell ref="A211:A212"/>
    <mergeCell ref="B211:B212"/>
    <mergeCell ref="B206:D206"/>
    <mergeCell ref="A207:A208"/>
    <mergeCell ref="B207:B208"/>
    <mergeCell ref="A209:A210"/>
    <mergeCell ref="B209:B210"/>
    <mergeCell ref="B161:B163"/>
    <mergeCell ref="B168:B169"/>
    <mergeCell ref="A119:A120"/>
    <mergeCell ref="B119:B120"/>
    <mergeCell ref="A47:A49"/>
    <mergeCell ref="B47:B49"/>
    <mergeCell ref="A55:A56"/>
    <mergeCell ref="B55:B56"/>
    <mergeCell ref="A57:A58"/>
    <mergeCell ref="B57:B58"/>
    <mergeCell ref="B54:D54"/>
    <mergeCell ref="A59:A60"/>
    <mergeCell ref="B59:B60"/>
    <mergeCell ref="A68:A70"/>
    <mergeCell ref="B68:B70"/>
    <mergeCell ref="A105:A110"/>
    <mergeCell ref="B105:B110"/>
    <mergeCell ref="B112:B117"/>
    <mergeCell ref="B62:B67"/>
    <mergeCell ref="A62:A67"/>
    <mergeCell ref="B99:B101"/>
    <mergeCell ref="B9:D9"/>
    <mergeCell ref="A11:A12"/>
    <mergeCell ref="A14:A15"/>
    <mergeCell ref="B14:B15"/>
    <mergeCell ref="O6:O7"/>
    <mergeCell ref="A16:A18"/>
    <mergeCell ref="B19:B22"/>
    <mergeCell ref="A19:A22"/>
    <mergeCell ref="B25:B27"/>
    <mergeCell ref="A25:A27"/>
    <mergeCell ref="B11:B12"/>
    <mergeCell ref="B10:C10"/>
    <mergeCell ref="N6:N7"/>
    <mergeCell ref="F6:F7"/>
    <mergeCell ref="B28:B30"/>
    <mergeCell ref="A28:A30"/>
    <mergeCell ref="B32:B34"/>
    <mergeCell ref="A32:A34"/>
    <mergeCell ref="A23:A24"/>
    <mergeCell ref="B23:B24"/>
    <mergeCell ref="B16:B18"/>
    <mergeCell ref="A112:A117"/>
    <mergeCell ref="B92:B94"/>
    <mergeCell ref="A99:A101"/>
    <mergeCell ref="A35:A36"/>
    <mergeCell ref="B35:B36"/>
    <mergeCell ref="A45:A46"/>
    <mergeCell ref="B45:B46"/>
    <mergeCell ref="B37:B39"/>
    <mergeCell ref="A37:A39"/>
    <mergeCell ref="B42:B44"/>
    <mergeCell ref="A42:A44"/>
    <mergeCell ref="S6:S7"/>
    <mergeCell ref="A1:Q1"/>
    <mergeCell ref="A2:Q2"/>
    <mergeCell ref="A5:A7"/>
    <mergeCell ref="B6:B7"/>
    <mergeCell ref="C6:D6"/>
    <mergeCell ref="G6:G7"/>
    <mergeCell ref="J6:J7"/>
    <mergeCell ref="A3:Q3"/>
    <mergeCell ref="D4:Q4"/>
    <mergeCell ref="E6:E7"/>
    <mergeCell ref="H6:H7"/>
    <mergeCell ref="L6:L7"/>
    <mergeCell ref="B5:S5"/>
    <mergeCell ref="Q6:Q7"/>
    <mergeCell ref="R6:R7"/>
    <mergeCell ref="A465:A469"/>
    <mergeCell ref="B465:B469"/>
    <mergeCell ref="A470:A481"/>
    <mergeCell ref="B470:B481"/>
    <mergeCell ref="A501:A502"/>
    <mergeCell ref="B501:B502"/>
    <mergeCell ref="B482:B492"/>
    <mergeCell ref="A482:A492"/>
    <mergeCell ref="B496:B498"/>
    <mergeCell ref="A496:A498"/>
    <mergeCell ref="A503:A504"/>
    <mergeCell ref="B503:B504"/>
    <mergeCell ref="A505:A506"/>
    <mergeCell ref="B505:B506"/>
    <mergeCell ref="A508:A510"/>
    <mergeCell ref="B508:B510"/>
    <mergeCell ref="A512:A513"/>
    <mergeCell ref="A514:A515"/>
    <mergeCell ref="B514:B515"/>
    <mergeCell ref="B512:C513"/>
    <mergeCell ref="A516:A519"/>
    <mergeCell ref="B516:B519"/>
    <mergeCell ref="A521:A523"/>
    <mergeCell ref="B521:B523"/>
    <mergeCell ref="A524:A525"/>
    <mergeCell ref="B524:B525"/>
    <mergeCell ref="A526:A528"/>
    <mergeCell ref="B526:B528"/>
    <mergeCell ref="B538:D538"/>
    <mergeCell ref="C694:D694"/>
    <mergeCell ref="C712:D712"/>
    <mergeCell ref="C713:D713"/>
    <mergeCell ref="C715:D715"/>
    <mergeCell ref="C716:D716"/>
    <mergeCell ref="C718:D718"/>
    <mergeCell ref="C719:D719"/>
    <mergeCell ref="B697:D697"/>
    <mergeCell ref="B698:D698"/>
    <mergeCell ref="B699:D699"/>
    <mergeCell ref="B700:D700"/>
    <mergeCell ref="B702:B703"/>
    <mergeCell ref="B704:D704"/>
    <mergeCell ref="A723:A724"/>
    <mergeCell ref="B723:B724"/>
    <mergeCell ref="A725:A727"/>
    <mergeCell ref="B725:B727"/>
    <mergeCell ref="A729:A730"/>
    <mergeCell ref="B729:B730"/>
    <mergeCell ref="B731:D731"/>
    <mergeCell ref="B732:D732"/>
    <mergeCell ref="B733:D733"/>
    <mergeCell ref="A734:A735"/>
    <mergeCell ref="B734:B735"/>
    <mergeCell ref="A736:A737"/>
    <mergeCell ref="B737:D737"/>
    <mergeCell ref="B738:D738"/>
    <mergeCell ref="B743:D743"/>
    <mergeCell ref="B747:D747"/>
    <mergeCell ref="B748:D748"/>
    <mergeCell ref="B750:D750"/>
    <mergeCell ref="B744:D744"/>
    <mergeCell ref="B745:D745"/>
    <mergeCell ref="A752:A754"/>
    <mergeCell ref="B752:B754"/>
    <mergeCell ref="A755:A757"/>
    <mergeCell ref="B755:B757"/>
    <mergeCell ref="A758:A761"/>
    <mergeCell ref="B758:B761"/>
    <mergeCell ref="A762:A763"/>
    <mergeCell ref="B762:B763"/>
    <mergeCell ref="A801:A803"/>
    <mergeCell ref="B801:B803"/>
    <mergeCell ref="A808:A814"/>
    <mergeCell ref="B808:B814"/>
    <mergeCell ref="B790:B791"/>
    <mergeCell ref="B788:B789"/>
    <mergeCell ref="A768:A771"/>
    <mergeCell ref="B768:B771"/>
    <mergeCell ref="A772:A774"/>
    <mergeCell ref="B772:B774"/>
    <mergeCell ref="A776:A778"/>
    <mergeCell ref="B776:B778"/>
    <mergeCell ref="A782:A783"/>
    <mergeCell ref="B782:B783"/>
    <mergeCell ref="A786:A787"/>
    <mergeCell ref="B786:B787"/>
    <mergeCell ref="A788:A789"/>
    <mergeCell ref="A790:A791"/>
    <mergeCell ref="A793:A794"/>
    <mergeCell ref="A798:A800"/>
    <mergeCell ref="B798:B800"/>
    <mergeCell ref="B894:D894"/>
    <mergeCell ref="B896:D896"/>
    <mergeCell ref="A854:A855"/>
    <mergeCell ref="B854:B855"/>
    <mergeCell ref="A856:A857"/>
    <mergeCell ref="B856:B857"/>
    <mergeCell ref="A861:A862"/>
    <mergeCell ref="B861:B862"/>
    <mergeCell ref="A863:A868"/>
    <mergeCell ref="B863:B868"/>
    <mergeCell ref="A872:A873"/>
    <mergeCell ref="B872:B873"/>
    <mergeCell ref="B887:D887"/>
    <mergeCell ref="B853:C853"/>
    <mergeCell ref="B849:D849"/>
    <mergeCell ref="B891:D891"/>
    <mergeCell ref="B892:D892"/>
    <mergeCell ref="A816:A817"/>
    <mergeCell ref="B816:B817"/>
    <mergeCell ref="A818:A819"/>
    <mergeCell ref="B818:B819"/>
    <mergeCell ref="A820:A821"/>
    <mergeCell ref="B820:B821"/>
    <mergeCell ref="B831:D831"/>
    <mergeCell ref="B832:D832"/>
    <mergeCell ref="B888:D888"/>
    <mergeCell ref="B889:D889"/>
    <mergeCell ref="B890:D890"/>
    <mergeCell ref="B691:B693"/>
    <mergeCell ref="A691:A693"/>
    <mergeCell ref="B679:D679"/>
    <mergeCell ref="B680:D680"/>
    <mergeCell ref="A681:A682"/>
    <mergeCell ref="B681:B682"/>
    <mergeCell ref="C681:D681"/>
    <mergeCell ref="A687:A688"/>
    <mergeCell ref="B687:B688"/>
    <mergeCell ref="A689:A690"/>
    <mergeCell ref="B689:B690"/>
    <mergeCell ref="C691:D691"/>
    <mergeCell ref="B683:B685"/>
    <mergeCell ref="A683:A685"/>
    <mergeCell ref="B666:B668"/>
    <mergeCell ref="A666:A668"/>
    <mergeCell ref="B669:B671"/>
    <mergeCell ref="A669:A671"/>
    <mergeCell ref="B675:B677"/>
    <mergeCell ref="A675:A677"/>
    <mergeCell ref="B640:D640"/>
    <mergeCell ref="A645:A647"/>
    <mergeCell ref="B645:B647"/>
    <mergeCell ref="C655:D655"/>
    <mergeCell ref="C658:D658"/>
    <mergeCell ref="B648:B650"/>
    <mergeCell ref="A648:A650"/>
    <mergeCell ref="B655:B657"/>
    <mergeCell ref="A655:A657"/>
    <mergeCell ref="B658:B660"/>
    <mergeCell ref="A658:A660"/>
    <mergeCell ref="B661:B663"/>
    <mergeCell ref="A661:A663"/>
    <mergeCell ref="A653:A654"/>
    <mergeCell ref="B653:B654"/>
    <mergeCell ref="B603:B604"/>
    <mergeCell ref="A605:A606"/>
    <mergeCell ref="B605:B606"/>
    <mergeCell ref="B598:B601"/>
    <mergeCell ref="A598:A601"/>
    <mergeCell ref="B592:B595"/>
    <mergeCell ref="A592:A595"/>
    <mergeCell ref="B586:B588"/>
    <mergeCell ref="A586:A588"/>
    <mergeCell ref="A603:A604"/>
    <mergeCell ref="A577:A583"/>
    <mergeCell ref="B577:B583"/>
    <mergeCell ref="A563:A565"/>
    <mergeCell ref="B457:C457"/>
    <mergeCell ref="B458:C458"/>
    <mergeCell ref="B563:B565"/>
    <mergeCell ref="A568:A571"/>
    <mergeCell ref="B568:B571"/>
    <mergeCell ref="A596:A597"/>
    <mergeCell ref="B596:B597"/>
    <mergeCell ref="A572:A574"/>
    <mergeCell ref="B572:B574"/>
    <mergeCell ref="B575:D575"/>
    <mergeCell ref="B576:D576"/>
    <mergeCell ref="A545:A547"/>
    <mergeCell ref="B545:B547"/>
    <mergeCell ref="A548:A551"/>
    <mergeCell ref="B548:B551"/>
    <mergeCell ref="A552:A554"/>
    <mergeCell ref="B552:B554"/>
    <mergeCell ref="A555:A557"/>
    <mergeCell ref="B555:B557"/>
    <mergeCell ref="A558:A562"/>
    <mergeCell ref="B558:B562"/>
    <mergeCell ref="B145:B146"/>
    <mergeCell ref="B142:C143"/>
    <mergeCell ref="B230:C230"/>
    <mergeCell ref="B305:C305"/>
    <mergeCell ref="B246:B248"/>
    <mergeCell ref="A123:A125"/>
    <mergeCell ref="B123:B125"/>
    <mergeCell ref="B234:B235"/>
    <mergeCell ref="B243:B245"/>
    <mergeCell ref="A292:A295"/>
    <mergeCell ref="B292:B295"/>
    <mergeCell ref="A257:A258"/>
    <mergeCell ref="B257:B258"/>
    <mergeCell ref="B285:B289"/>
    <mergeCell ref="B259:B264"/>
    <mergeCell ref="B141:D141"/>
    <mergeCell ref="B216:B217"/>
    <mergeCell ref="C216:C217"/>
    <mergeCell ref="B213:D213"/>
    <mergeCell ref="B236:B237"/>
    <mergeCell ref="B250:B252"/>
    <mergeCell ref="B214:B215"/>
    <mergeCell ref="A225:A227"/>
    <mergeCell ref="B225:B227"/>
    <mergeCell ref="A214:A215"/>
    <mergeCell ref="A216:A217"/>
    <mergeCell ref="A236:A237"/>
    <mergeCell ref="A250:A252"/>
    <mergeCell ref="A218:A219"/>
    <mergeCell ref="A231:A233"/>
    <mergeCell ref="A234:A235"/>
    <mergeCell ref="A243:A245"/>
    <mergeCell ref="A246:A248"/>
    <mergeCell ref="A238:A242"/>
    <mergeCell ref="T669:T671"/>
    <mergeCell ref="B443:C444"/>
    <mergeCell ref="A126:A128"/>
    <mergeCell ref="B126:B128"/>
    <mergeCell ref="A177:A185"/>
    <mergeCell ref="B177:B185"/>
    <mergeCell ref="A186:A188"/>
    <mergeCell ref="B186:B188"/>
    <mergeCell ref="A191:A193"/>
    <mergeCell ref="B191:B193"/>
    <mergeCell ref="A203:A205"/>
    <mergeCell ref="B203:B205"/>
    <mergeCell ref="A137:A138"/>
    <mergeCell ref="A139:A140"/>
    <mergeCell ref="A142:A143"/>
    <mergeCell ref="A135:A136"/>
    <mergeCell ref="A129:A130"/>
    <mergeCell ref="A161:A163"/>
    <mergeCell ref="A168:A169"/>
    <mergeCell ref="B174:B176"/>
    <mergeCell ref="A174:A176"/>
    <mergeCell ref="B218:B219"/>
    <mergeCell ref="C218:C219"/>
    <mergeCell ref="B231:B233"/>
  </mergeCells>
  <conditionalFormatting sqref="G709:G717 G543 N712:N746 N748 G896 G736:G748 J694:J695 J678:J691 J672:J675 F852:G894 E852:E895 G720:G734 F598:H617 J699:J707 F618:F707 G618:H668 N545:N707 J543:J669 F545:H595 E545:E700 E828:E849 T585 T593 T619 T641 T658 T543:T544 T560 T569 T581 T666 T683 T691 T622 T661 T669 T694 T709:T711 T598:T599 T611 T626 T675 T714 T717 T735 G674:H707 J709:J748">
    <cfRule type="containsText" dxfId="16" priority="81" operator="containsText" text="Hủy bỏ">
      <formula>NOT(ISERROR(SEARCH("Hủy bỏ",E543)))</formula>
    </cfRule>
  </conditionalFormatting>
  <conditionalFormatting sqref="F712:F748 F896 G735:H735 G718:H719">
    <cfRule type="containsText" dxfId="15" priority="29" operator="containsText" text="Hủy bỏ">
      <formula>NOT(ISERROR(SEARCH("Hủy bỏ",F712)))</formula>
    </cfRule>
  </conditionalFormatting>
  <conditionalFormatting sqref="G895">
    <cfRule type="containsText" dxfId="14" priority="28" operator="containsText" text="Hủy bỏ">
      <formula>NOT(ISERROR(SEARCH("Hủy bỏ",G895)))</formula>
    </cfRule>
  </conditionalFormatting>
  <conditionalFormatting sqref="F895">
    <cfRule type="containsText" dxfId="13" priority="27" operator="containsText" text="Hủy bỏ">
      <formula>NOT(ISERROR(SEARCH("Hủy bỏ",F895)))</formula>
    </cfRule>
  </conditionalFormatting>
  <conditionalFormatting sqref="E712:E748">
    <cfRule type="containsText" dxfId="12" priority="25" operator="containsText" text="Hủy bỏ">
      <formula>NOT(ISERROR(SEARCH("Hủy bỏ",E712)))</formula>
    </cfRule>
  </conditionalFormatting>
  <conditionalFormatting sqref="J696:J698">
    <cfRule type="containsText" dxfId="11" priority="22" operator="containsText" text="Hủy bỏ">
      <formula>NOT(ISERROR(SEARCH("Hủy bỏ",J696)))</formula>
    </cfRule>
  </conditionalFormatting>
  <conditionalFormatting sqref="J692:J693">
    <cfRule type="containsText" dxfId="10" priority="21" operator="containsText" text="Hủy bỏ">
      <formula>NOT(ISERROR(SEARCH("Hủy bỏ",J692)))</formula>
    </cfRule>
  </conditionalFormatting>
  <conditionalFormatting sqref="J676:J677">
    <cfRule type="containsText" dxfId="9" priority="20" operator="containsText" text="Hủy bỏ">
      <formula>NOT(ISERROR(SEARCH("Hủy bỏ",J676)))</formula>
    </cfRule>
  </conditionalFormatting>
  <conditionalFormatting sqref="H670:H671 J670:J671">
    <cfRule type="containsText" dxfId="8" priority="19" operator="containsText" text="Hủy bỏ">
      <formula>NOT(ISERROR(SEARCH("Hủy bỏ",H670)))</formula>
    </cfRule>
  </conditionalFormatting>
  <conditionalFormatting sqref="H883:H884">
    <cfRule type="containsText" dxfId="7" priority="13" operator="containsText" text="Hủy bỏ">
      <formula>NOT(ISERROR(SEARCH("Hủy bỏ",H883)))</formula>
    </cfRule>
  </conditionalFormatting>
  <conditionalFormatting sqref="J883:J884">
    <cfRule type="containsText" dxfId="6" priority="11" operator="containsText" text="Hủy bỏ">
      <formula>NOT(ISERROR(SEARCH("Hủy bỏ",J883)))</formula>
    </cfRule>
  </conditionalFormatting>
  <conditionalFormatting sqref="H673">
    <cfRule type="containsText" dxfId="5" priority="7" operator="containsText" text="Hủy bỏ">
      <formula>NOT(ISERROR(SEARCH("Hủy bỏ",H673)))</formula>
    </cfRule>
  </conditionalFormatting>
  <conditionalFormatting sqref="H672">
    <cfRule type="containsText" dxfId="4" priority="8" operator="containsText" text="Hủy bỏ">
      <formula>NOT(ISERROR(SEARCH("Hủy bỏ",H672)))</formula>
    </cfRule>
  </conditionalFormatting>
  <conditionalFormatting sqref="I712:I746 I748 I545:I707">
    <cfRule type="containsText" dxfId="3" priority="4" operator="containsText" text="Hủy bỏ">
      <formula>NOT(ISERROR(SEARCH("Hủy bỏ",I545)))</formula>
    </cfRule>
  </conditionalFormatting>
  <conditionalFormatting sqref="F708 N708">
    <cfRule type="containsText" dxfId="2" priority="3" operator="containsText" text="Hủy bỏ">
      <formula>NOT(ISERROR(SEARCH("Hủy bỏ",F708)))</formula>
    </cfRule>
  </conditionalFormatting>
  <conditionalFormatting sqref="H708 J708">
    <cfRule type="containsText" dxfId="1" priority="2" operator="containsText" text="Hủy bỏ">
      <formula>NOT(ISERROR(SEARCH("Hủy bỏ",H708)))</formula>
    </cfRule>
  </conditionalFormatting>
  <conditionalFormatting sqref="I708">
    <cfRule type="containsText" dxfId="0" priority="1" operator="containsText" text="Hủy bỏ">
      <formula>NOT(ISERROR(SEARCH("Hủy bỏ",I708)))</formula>
    </cfRule>
  </conditionalFormatting>
  <printOptions horizontalCentered="1"/>
  <pageMargins left="0.24" right="0.16" top="0.4" bottom="0.31" header="0.3" footer="0.3"/>
  <pageSetup paperSize="9" scale="39" fitToHeight="0" orientation="portrait" r:id="rId1"/>
  <headerFooter>
    <oddFooter>&amp;C&amp;P</oddFooter>
  </headerFooter>
  <rowBreaks count="3" manualBreakCount="3">
    <brk id="77" max="21" man="1"/>
    <brk id="93" max="21" man="1"/>
    <brk id="37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ONT</vt:lpstr>
      <vt:lpstr>ODT</vt:lpstr>
      <vt:lpstr>ODT!Print_Area</vt:lpstr>
      <vt:lpstr>ONT!Print_Area</vt:lpstr>
      <vt:lpstr>ODT!Print_Titles</vt:lpstr>
      <vt:lpstr>ONT!Print_Titles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VIENDONG2016</dc:creator>
  <cp:lastModifiedBy>Windows User</cp:lastModifiedBy>
  <cp:lastPrinted>2022-10-14T07:09:22Z</cp:lastPrinted>
  <dcterms:created xsi:type="dcterms:W3CDTF">2019-10-30T01:47:56Z</dcterms:created>
  <dcterms:modified xsi:type="dcterms:W3CDTF">2022-10-17T07:47:17Z</dcterms:modified>
</cp:coreProperties>
</file>