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15480" windowHeight="8985"/>
  </bookViews>
  <sheets>
    <sheet name="PHU LUC KEM THEO KH" sheetId="8" r:id="rId1"/>
  </sheets>
  <definedNames>
    <definedName name="_xlnm.Print_Titles" localSheetId="0">'PHU LUC KEM THEO KH'!$4:$7</definedName>
  </definedNames>
  <calcPr calcId="144525"/>
</workbook>
</file>

<file path=xl/calcChain.xml><?xml version="1.0" encoding="utf-8"?>
<calcChain xmlns="http://schemas.openxmlformats.org/spreadsheetml/2006/main">
  <c r="G70" i="8" l="1"/>
  <c r="G71" i="8"/>
  <c r="G72" i="8"/>
  <c r="G73" i="8"/>
  <c r="G69" i="8"/>
  <c r="G24" i="8"/>
  <c r="G25" i="8"/>
  <c r="G26" i="8"/>
  <c r="G27" i="8"/>
  <c r="G23" i="8"/>
  <c r="F68" i="8"/>
  <c r="G59" i="8"/>
  <c r="G60" i="8"/>
  <c r="G61" i="8"/>
  <c r="G62" i="8"/>
  <c r="G63" i="8"/>
  <c r="G64" i="8"/>
  <c r="G65" i="8"/>
  <c r="G66" i="8"/>
  <c r="G67" i="8"/>
  <c r="G58" i="8"/>
  <c r="G50" i="8"/>
  <c r="G43" i="8"/>
  <c r="G44" i="8"/>
  <c r="G45" i="8"/>
  <c r="G46" i="8"/>
  <c r="G47" i="8"/>
  <c r="G48" i="8"/>
  <c r="G42" i="8"/>
  <c r="G30" i="8"/>
  <c r="G31" i="8"/>
  <c r="G32" i="8"/>
  <c r="G33" i="8"/>
  <c r="G34" i="8"/>
  <c r="G35" i="8"/>
  <c r="G36" i="8"/>
  <c r="G37" i="8"/>
  <c r="G38" i="8"/>
  <c r="G39" i="8"/>
  <c r="G40" i="8"/>
  <c r="G29" i="8"/>
  <c r="F41" i="8"/>
  <c r="F22" i="8"/>
  <c r="G19" i="8"/>
  <c r="G20" i="8"/>
  <c r="G21" i="8"/>
  <c r="G18" i="8"/>
  <c r="G9" i="8"/>
  <c r="G10" i="8"/>
  <c r="G11" i="8"/>
  <c r="G12" i="8"/>
  <c r="G13" i="8"/>
  <c r="G14" i="8"/>
  <c r="G15" i="8"/>
  <c r="G16" i="8"/>
  <c r="G8" i="8"/>
  <c r="H17" i="8"/>
  <c r="I17" i="8"/>
  <c r="J17" i="8"/>
  <c r="F17" i="8"/>
  <c r="H49" i="8"/>
  <c r="I49" i="8"/>
  <c r="J49" i="8"/>
  <c r="K49" i="8"/>
  <c r="G17" i="8" l="1"/>
  <c r="G74" i="8"/>
  <c r="G49" i="8"/>
  <c r="H57" i="8"/>
  <c r="G51" i="8"/>
  <c r="G52" i="8"/>
  <c r="G53" i="8"/>
  <c r="G54" i="8"/>
  <c r="G55" i="8"/>
  <c r="G56" i="8"/>
  <c r="I41" i="8"/>
  <c r="H22" i="8"/>
  <c r="H75" i="8" s="1"/>
  <c r="I22" i="8"/>
  <c r="J22" i="8"/>
  <c r="K22" i="8"/>
  <c r="G22" i="8"/>
  <c r="G57" i="8" l="1"/>
  <c r="F57" i="8"/>
  <c r="I74" i="8" l="1"/>
  <c r="J74" i="8"/>
  <c r="K74" i="8"/>
  <c r="I28" i="8"/>
  <c r="J28" i="8"/>
  <c r="K28" i="8"/>
  <c r="I68" i="8"/>
  <c r="J68" i="8"/>
  <c r="K68" i="8"/>
  <c r="J57" i="8"/>
  <c r="K57" i="8"/>
  <c r="I57" i="8"/>
  <c r="J41" i="8"/>
  <c r="J75" i="8" s="1"/>
  <c r="K41" i="8"/>
  <c r="K75" i="8" l="1"/>
  <c r="I75" i="8"/>
  <c r="G41" i="8"/>
  <c r="F72" i="8" l="1"/>
  <c r="F74" i="8" s="1"/>
  <c r="F28" i="8"/>
  <c r="G28" i="8" l="1"/>
  <c r="F49" i="8"/>
  <c r="F75" i="8" s="1"/>
  <c r="G68" i="8" l="1"/>
  <c r="G75" i="8" s="1"/>
</calcChain>
</file>

<file path=xl/sharedStrings.xml><?xml version="1.0" encoding="utf-8"?>
<sst xmlns="http://schemas.openxmlformats.org/spreadsheetml/2006/main" count="173" uniqueCount="68">
  <si>
    <t>Krông Nô</t>
  </si>
  <si>
    <t>Nấu ăn</t>
  </si>
  <si>
    <t>Chăn nuôi thú y</t>
  </si>
  <si>
    <t>May công nghiệp</t>
  </si>
  <si>
    <t>Tuy Đức</t>
  </si>
  <si>
    <t>TỔNG CỘNG</t>
  </si>
  <si>
    <t>Điện dân dụng</t>
  </si>
  <si>
    <t>Dệt thổ cẩm</t>
  </si>
  <si>
    <t>Gia Nghĩa</t>
  </si>
  <si>
    <t>Trồng trọt và bảo vệ thực vật</t>
  </si>
  <si>
    <t>Ghi chú</t>
  </si>
  <si>
    <t>Kỹ thuật trồng nấm</t>
  </si>
  <si>
    <t>Nhóm nghề</t>
  </si>
  <si>
    <t>Nông nghiệp</t>
  </si>
  <si>
    <t>Phi nông nghiệp</t>
  </si>
  <si>
    <t xml:space="preserve">Danh mục nghề 
đào tạo </t>
  </si>
  <si>
    <t>STT</t>
  </si>
  <si>
    <t>Sửa chữa máy nông nghiệp</t>
  </si>
  <si>
    <t>Cư Jút</t>
  </si>
  <si>
    <t>Đắk Mil</t>
  </si>
  <si>
    <t>Đắk Song</t>
  </si>
  <si>
    <t>Đắk R'Lấp</t>
  </si>
  <si>
    <t>Tin học</t>
  </si>
  <si>
    <t>Ưu tiên tổ chức các lớp đào tạo nghề phục vụ nhu cầu sử dụng lao động, hỗ trợ đào tạo lao động tại các doanh nghiệp của Khu công nghiệp Tâm Thắng</t>
  </si>
  <si>
    <t xml:space="preserve">Sửa chữa máy nông nghiệp </t>
  </si>
  <si>
    <t>Kỹ thuật Hàn</t>
  </si>
  <si>
    <t>Ưu tiên hỗ trợ đào tạo các nghề để triển khai thực hiện QĐ số 2203/QĐ-UBND ngày 28/12/2018 và số 134/QĐ-UBND ngày 30/1/2019</t>
  </si>
  <si>
    <t>Ưu tiên hỗ trợ đào tạo các nghề để triển khai thực hiện QĐ số 2053/QĐ-UBND ngày 12/12/2018</t>
  </si>
  <si>
    <t>Ưu tiên hỗ trợ đào tạo các nghề để triển khai thực hiện QĐ số 2203/QĐ-UBND ngày 28/12/2018 và số 2053/QĐ-UBND ngày 12/12/2018</t>
  </si>
  <si>
    <t>Theo QĐ số 2053/QĐ-UBND ngày 12/12/2018</t>
  </si>
  <si>
    <t>Đào tạo mỗi lớp tối thiểu 25 học viên, tối đa 35 học viên</t>
  </si>
  <si>
    <t>Sữa chữa máy nông nghiệp</t>
  </si>
  <si>
    <t>Tin học văn phòng</t>
  </si>
  <si>
    <r>
      <t xml:space="preserve">Địa bàn
đào tạo 
</t>
    </r>
    <r>
      <rPr>
        <i/>
        <sz val="14"/>
        <rFont val="Times New Roman"/>
        <family val="1"/>
      </rPr>
      <t>(huyện, thành phố)</t>
    </r>
  </si>
  <si>
    <r>
      <t xml:space="preserve">Kinh phí 
</t>
    </r>
    <r>
      <rPr>
        <i/>
        <sz val="14"/>
        <rFont val="Times New Roman"/>
        <family val="1"/>
      </rPr>
      <t>(1.000 đồng)</t>
    </r>
  </si>
  <si>
    <t>Kỹ thuật hàn</t>
  </si>
  <si>
    <t>Kỹ thuật Trồng trọt và
 BVTV</t>
  </si>
  <si>
    <t>Cộng</t>
  </si>
  <si>
    <t>Trang điểm</t>
  </si>
  <si>
    <t>Kỹ thuật Chăn nuôi thú y</t>
  </si>
  <si>
    <t>CT MTQG phát triển KT-XH vùng ĐBDTTS và MN</t>
  </si>
  <si>
    <t>CT MTQG giảm nghèo bền vững</t>
  </si>
  <si>
    <t>CT MTQG xây dựng nông thôn mới</t>
  </si>
  <si>
    <t>PHỤ LỤC
Kế hoạch hỗ trợ đào tạo trình độ sơ cấp, đào tạo dưới 3 tháng năm 2023</t>
  </si>
  <si>
    <t>(Ban hành kèm theo Kế hoạch số          /KH-UBND ngày      tháng     năm 2023 của UBND tỉnh Đắk Nông)</t>
  </si>
  <si>
    <t>Kỹ thuật trồng và chăm sóc cây sầu riêng</t>
  </si>
  <si>
    <t>Kỹ thuật xây dựng</t>
  </si>
  <si>
    <t>Trình độ đào tạo</t>
  </si>
  <si>
    <t>Dưới 03 tháng</t>
  </si>
  <si>
    <t>May dân dụng</t>
  </si>
  <si>
    <t>Kỹ thuật pha chế đồ uống</t>
  </si>
  <si>
    <t>Đắk G'Long</t>
  </si>
  <si>
    <t>Kỹ thuật Trồng trọt và bảo vệ thực vật</t>
  </si>
  <si>
    <t>KT trồng và chăm sóc cây tiêu</t>
  </si>
  <si>
    <t>KT trồng và chăm sóc cây xoài, ổi</t>
  </si>
  <si>
    <t>KT trồng và chăm sóc cây sầu riêng</t>
  </si>
  <si>
    <t>Nuôi dúi</t>
  </si>
  <si>
    <t>Tin học ứng dụng</t>
  </si>
  <si>
    <t>Hàn điện</t>
  </si>
  <si>
    <t>Kỹ thuật trồng chăm sóc cây cà phê</t>
  </si>
  <si>
    <t>Kỹ thuật trồng chăm sóc cây cao su</t>
  </si>
  <si>
    <r>
      <t xml:space="preserve">Số người đào tạo 
</t>
    </r>
    <r>
      <rPr>
        <sz val="14"/>
        <rFont val="Times New Roman"/>
        <family val="1"/>
      </rPr>
      <t>(</t>
    </r>
    <r>
      <rPr>
        <i/>
        <sz val="14"/>
        <rFont val="Times New Roman"/>
        <family val="1"/>
      </rPr>
      <t>tối đa</t>
    </r>
    <r>
      <rPr>
        <sz val="14"/>
        <rFont val="Times New Roman"/>
        <family val="1"/>
      </rPr>
      <t>)</t>
    </r>
  </si>
  <si>
    <t>Ngân sách huyện, thành phố</t>
  </si>
  <si>
    <t>Ngân sách Trung ương</t>
  </si>
  <si>
    <t>Sơ cấp</t>
  </si>
  <si>
    <t>Tổng cộng</t>
  </si>
  <si>
    <t>Kỹ thuật Xây dựng</t>
  </si>
  <si>
    <t>May dân dụng và công nghiệp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</si>
</sst>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Red]#"/>
    <numFmt numFmtId="165" formatCode="_(* #,##0_);_(* \(#,##0\);_(* &quot;-&quot;??_);_(@_)"/>
  </numFmts>
  <fonts count="13" x14ac:knownFonts="1">
    <font>
      <sz val="11"/>
      <color theme="1"/>
      <name val="Calibri"/>
      <family val="2"/>
      <scheme val="minor"/>
    </font>
    <font>
      <sz val="11"/>
      <color indexed="8"/>
      <name val="Calibri"/>
      <family val="2"/>
    </font>
    <font>
      <sz val="8"/>
      <name val="Calibri"/>
      <family val="2"/>
    </font>
    <font>
      <sz val="11"/>
      <name val="Times New Roman"/>
      <family val="1"/>
    </font>
    <font>
      <sz val="14"/>
      <name val="Times New Roman"/>
      <family val="1"/>
    </font>
    <font>
      <b/>
      <sz val="16"/>
      <name val="Times New Roman"/>
      <family val="1"/>
    </font>
    <font>
      <b/>
      <sz val="14"/>
      <name val="Times New Roman"/>
      <family val="1"/>
    </font>
    <font>
      <sz val="16"/>
      <name val="Times New Roman"/>
      <family val="1"/>
    </font>
    <font>
      <i/>
      <sz val="16"/>
      <name val="Times New Roman"/>
      <family val="1"/>
    </font>
    <font>
      <i/>
      <sz val="14"/>
      <name val="Times New Roman"/>
      <family val="1"/>
    </font>
    <font>
      <i/>
      <sz val="12"/>
      <name val="Times New Roman"/>
      <family val="1"/>
    </font>
    <font>
      <sz val="12"/>
      <name val="Times New Roman"/>
      <family val="1"/>
    </font>
    <font>
      <b/>
      <i/>
      <sz val="14"/>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3" fontId="6" fillId="2" borderId="1" xfId="1" applyNumberFormat="1" applyFont="1" applyFill="1" applyBorder="1" applyAlignment="1">
      <alignment vertical="center" wrapText="1"/>
    </xf>
    <xf numFmtId="3" fontId="4" fillId="2" borderId="1" xfId="0" applyNumberFormat="1" applyFont="1" applyFill="1" applyBorder="1" applyAlignment="1">
      <alignment vertical="center" wrapText="1"/>
    </xf>
    <xf numFmtId="3" fontId="4" fillId="2" borderId="1" xfId="1" applyNumberFormat="1" applyFont="1" applyFill="1" applyBorder="1" applyAlignment="1">
      <alignment vertical="center" wrapText="1"/>
    </xf>
    <xf numFmtId="0" fontId="4" fillId="2" borderId="1" xfId="0" applyFont="1" applyFill="1" applyBorder="1" applyAlignment="1">
      <alignment vertical="center" wrapText="1"/>
    </xf>
    <xf numFmtId="3" fontId="6"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wrapText="1"/>
    </xf>
    <xf numFmtId="0" fontId="4" fillId="2" borderId="0" xfId="0" applyFont="1" applyFill="1"/>
    <xf numFmtId="0" fontId="4" fillId="2" borderId="0" xfId="0" applyFont="1" applyFill="1" applyAlignment="1">
      <alignment horizontal="left"/>
    </xf>
    <xf numFmtId="0" fontId="4" fillId="2" borderId="0" xfId="0" applyFont="1" applyFill="1" applyAlignment="1">
      <alignment horizontal="center"/>
    </xf>
    <xf numFmtId="0" fontId="7" fillId="2" borderId="0" xfId="0" applyFont="1" applyFill="1" applyAlignment="1">
      <alignment vertical="center" wrapText="1"/>
    </xf>
    <xf numFmtId="0" fontId="8" fillId="2" borderId="0" xfId="0" applyFont="1" applyFill="1" applyAlignment="1"/>
    <xf numFmtId="0" fontId="3" fillId="2" borderId="0" xfId="0" applyFont="1" applyFill="1"/>
    <xf numFmtId="0" fontId="3" fillId="2" borderId="0" xfId="0" applyFont="1" applyFill="1" applyAlignment="1">
      <alignment horizontal="center"/>
    </xf>
    <xf numFmtId="0" fontId="3" fillId="2" borderId="0" xfId="0" applyFont="1" applyFill="1" applyAlignment="1">
      <alignment horizontal="left"/>
    </xf>
    <xf numFmtId="0" fontId="10" fillId="2" borderId="1" xfId="0" applyFont="1" applyFill="1" applyBorder="1" applyAlignment="1">
      <alignment horizontal="center" vertical="center" wrapText="1"/>
    </xf>
    <xf numFmtId="0" fontId="11" fillId="2" borderId="0" xfId="0" applyFont="1" applyFill="1" applyAlignment="1">
      <alignment horizontal="center"/>
    </xf>
    <xf numFmtId="0" fontId="4" fillId="2" borderId="1" xfId="0" applyFont="1" applyFill="1" applyBorder="1" applyAlignment="1">
      <alignment horizontal="left" vertical="center" wrapText="1"/>
    </xf>
    <xf numFmtId="3" fontId="6" fillId="2" borderId="1" xfId="0" applyNumberFormat="1" applyFont="1" applyFill="1" applyBorder="1" applyAlignment="1">
      <alignment horizontal="right" vertical="center" wrapText="1"/>
    </xf>
    <xf numFmtId="164" fontId="3" fillId="2" borderId="0" xfId="0" applyNumberFormat="1" applyFont="1" applyFill="1"/>
    <xf numFmtId="0" fontId="4" fillId="2" borderId="2" xfId="0" applyFont="1" applyFill="1" applyBorder="1" applyAlignment="1">
      <alignment vertical="center" wrapText="1"/>
    </xf>
    <xf numFmtId="3" fontId="6" fillId="2" borderId="1" xfId="1" applyNumberFormat="1" applyFont="1" applyFill="1" applyBorder="1" applyAlignment="1">
      <alignment horizontal="right" vertical="center" wrapText="1"/>
    </xf>
    <xf numFmtId="0" fontId="3" fillId="2" borderId="0" xfId="0" applyFont="1" applyFill="1" applyAlignment="1">
      <alignment horizontal="center" vertical="center"/>
    </xf>
    <xf numFmtId="0" fontId="12" fillId="2" borderId="0" xfId="0" applyFont="1" applyFill="1" applyAlignment="1">
      <alignment horizontal="center"/>
    </xf>
    <xf numFmtId="165" fontId="4" fillId="2" borderId="1" xfId="1" applyNumberFormat="1" applyFont="1" applyFill="1" applyBorder="1" applyAlignment="1">
      <alignmen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center" vertical="center" wrapText="1"/>
    </xf>
    <xf numFmtId="3" fontId="6" fillId="2" borderId="1" xfId="1" applyNumberFormat="1" applyFont="1" applyFill="1" applyBorder="1" applyAlignment="1">
      <alignment horizontal="center" vertical="center" wrapText="1"/>
    </xf>
    <xf numFmtId="165" fontId="6" fillId="2" borderId="1" xfId="1" applyNumberFormat="1" applyFont="1" applyFill="1" applyBorder="1" applyAlignment="1">
      <alignment vertical="center" wrapText="1"/>
    </xf>
    <xf numFmtId="0" fontId="3" fillId="2" borderId="1" xfId="0" applyFont="1" applyFill="1" applyBorder="1" applyAlignment="1">
      <alignment horizontal="center"/>
    </xf>
    <xf numFmtId="3" fontId="4" fillId="2" borderId="2" xfId="0" applyNumberFormat="1" applyFont="1" applyFill="1" applyBorder="1" applyAlignment="1">
      <alignment horizontal="right" vertical="center" wrapText="1"/>
    </xf>
    <xf numFmtId="0" fontId="4"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4"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4" fillId="2" borderId="1"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0" xfId="0" applyFont="1" applyFill="1" applyAlignment="1">
      <alignment horizontal="center"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165" fontId="4" fillId="2" borderId="2" xfId="1" applyNumberFormat="1"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165" fontId="4" fillId="2" borderId="4" xfId="1"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2" borderId="0" xfId="0" applyFont="1" applyFill="1" applyAlignment="1">
      <alignment horizontal="center"/>
    </xf>
    <xf numFmtId="0" fontId="4" fillId="2" borderId="1" xfId="0" applyFont="1" applyFill="1" applyBorder="1" applyAlignment="1">
      <alignment horizontal="center" vertical="center"/>
    </xf>
    <xf numFmtId="165" fontId="6" fillId="2" borderId="1" xfId="1" applyNumberFormat="1" applyFont="1" applyFill="1" applyBorder="1" applyAlignment="1">
      <alignment horizontal="center" vertical="center"/>
    </xf>
    <xf numFmtId="3" fontId="6" fillId="2" borderId="1"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414610</xdr:colOff>
      <xdr:row>2</xdr:row>
      <xdr:rowOff>3921</xdr:rowOff>
    </xdr:from>
    <xdr:to>
      <xdr:col>8</xdr:col>
      <xdr:colOff>235312</xdr:colOff>
      <xdr:row>2</xdr:row>
      <xdr:rowOff>3921</xdr:rowOff>
    </xdr:to>
    <xdr:cxnSp macro="">
      <xdr:nvCxnSpPr>
        <xdr:cNvPr id="7" name="Straight Connector 6"/>
        <xdr:cNvCxnSpPr/>
      </xdr:nvCxnSpPr>
      <xdr:spPr>
        <a:xfrm>
          <a:off x="5098669" y="889186"/>
          <a:ext cx="36419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abSelected="1" topLeftCell="A56" zoomScale="85" zoomScaleNormal="85" workbookViewId="0">
      <selection activeCell="G67" sqref="G67"/>
    </sheetView>
  </sheetViews>
  <sheetFormatPr defaultColWidth="9.140625" defaultRowHeight="15" x14ac:dyDescent="0.25"/>
  <cols>
    <col min="1" max="1" width="6.28515625" style="12" customWidth="1"/>
    <col min="2" max="2" width="15" style="13" customWidth="1"/>
    <col min="3" max="3" width="17.7109375" style="14" customWidth="1"/>
    <col min="4" max="4" width="31.42578125" style="12" customWidth="1"/>
    <col min="5" max="5" width="16.28515625" style="12" customWidth="1"/>
    <col min="6" max="6" width="10.85546875" style="13" customWidth="1"/>
    <col min="7" max="7" width="15.28515625" style="13" customWidth="1"/>
    <col min="8" max="8" width="14.85546875" style="13" customWidth="1"/>
    <col min="9" max="9" width="19.140625" style="12" customWidth="1"/>
    <col min="10" max="10" width="17.85546875" style="12" customWidth="1"/>
    <col min="11" max="11" width="16" style="12" customWidth="1"/>
    <col min="12" max="12" width="26.85546875" style="12" customWidth="1"/>
    <col min="13" max="13" width="17" style="12" customWidth="1"/>
    <col min="14" max="16384" width="9.140625" style="12"/>
  </cols>
  <sheetData>
    <row r="1" spans="1:14" s="7" customFormat="1" ht="45" customHeight="1" x14ac:dyDescent="0.3">
      <c r="A1" s="52" t="s">
        <v>43</v>
      </c>
      <c r="B1" s="52"/>
      <c r="C1" s="52"/>
      <c r="D1" s="52"/>
      <c r="E1" s="52"/>
      <c r="F1" s="52"/>
      <c r="G1" s="52"/>
      <c r="H1" s="52"/>
      <c r="I1" s="52"/>
      <c r="J1" s="52"/>
      <c r="K1" s="52"/>
      <c r="L1" s="52"/>
      <c r="M1" s="10"/>
      <c r="N1" s="10"/>
    </row>
    <row r="2" spans="1:14" s="7" customFormat="1" ht="24.75" customHeight="1" x14ac:dyDescent="0.3">
      <c r="A2" s="66" t="s">
        <v>44</v>
      </c>
      <c r="B2" s="66"/>
      <c r="C2" s="66"/>
      <c r="D2" s="66"/>
      <c r="E2" s="66"/>
      <c r="F2" s="66"/>
      <c r="G2" s="66"/>
      <c r="H2" s="66"/>
      <c r="I2" s="66"/>
      <c r="J2" s="66"/>
      <c r="K2" s="66"/>
      <c r="L2" s="66"/>
      <c r="M2" s="11"/>
      <c r="N2" s="11"/>
    </row>
    <row r="3" spans="1:14" ht="17.25" customHeight="1" x14ac:dyDescent="0.25"/>
    <row r="4" spans="1:14" ht="35.25" customHeight="1" x14ac:dyDescent="0.25">
      <c r="A4" s="39" t="s">
        <v>16</v>
      </c>
      <c r="B4" s="39" t="s">
        <v>33</v>
      </c>
      <c r="C4" s="39" t="s">
        <v>12</v>
      </c>
      <c r="D4" s="39" t="s">
        <v>15</v>
      </c>
      <c r="E4" s="39" t="s">
        <v>47</v>
      </c>
      <c r="F4" s="39" t="s">
        <v>61</v>
      </c>
      <c r="G4" s="59" t="s">
        <v>34</v>
      </c>
      <c r="H4" s="60"/>
      <c r="I4" s="60"/>
      <c r="J4" s="60"/>
      <c r="K4" s="61"/>
      <c r="L4" s="39" t="s">
        <v>10</v>
      </c>
    </row>
    <row r="5" spans="1:14" ht="35.25" customHeight="1" x14ac:dyDescent="0.25">
      <c r="A5" s="40"/>
      <c r="B5" s="40"/>
      <c r="C5" s="40"/>
      <c r="D5" s="40"/>
      <c r="E5" s="40"/>
      <c r="F5" s="40"/>
      <c r="G5" s="62" t="s">
        <v>65</v>
      </c>
      <c r="H5" s="39" t="s">
        <v>62</v>
      </c>
      <c r="I5" s="63" t="s">
        <v>63</v>
      </c>
      <c r="J5" s="64"/>
      <c r="K5" s="65"/>
      <c r="L5" s="40"/>
    </row>
    <row r="6" spans="1:14" ht="78" customHeight="1" x14ac:dyDescent="0.25">
      <c r="A6" s="40"/>
      <c r="B6" s="40"/>
      <c r="C6" s="40"/>
      <c r="D6" s="40"/>
      <c r="E6" s="41"/>
      <c r="F6" s="40"/>
      <c r="G6" s="62"/>
      <c r="H6" s="41"/>
      <c r="I6" s="35" t="s">
        <v>40</v>
      </c>
      <c r="J6" s="35" t="s">
        <v>41</v>
      </c>
      <c r="K6" s="35" t="s">
        <v>42</v>
      </c>
      <c r="L6" s="40"/>
    </row>
    <row r="7" spans="1:14" s="16" customFormat="1" ht="17.25" customHeight="1" x14ac:dyDescent="0.25">
      <c r="A7" s="15">
        <v>1</v>
      </c>
      <c r="B7" s="15">
        <v>2</v>
      </c>
      <c r="C7" s="15">
        <v>3</v>
      </c>
      <c r="D7" s="15">
        <v>4</v>
      </c>
      <c r="E7" s="15">
        <v>5</v>
      </c>
      <c r="F7" s="15">
        <v>6</v>
      </c>
      <c r="G7" s="15">
        <v>7</v>
      </c>
      <c r="H7" s="15">
        <v>8</v>
      </c>
      <c r="I7" s="15">
        <v>9</v>
      </c>
      <c r="J7" s="15">
        <v>10</v>
      </c>
      <c r="K7" s="15">
        <v>11</v>
      </c>
      <c r="L7" s="15">
        <v>12</v>
      </c>
    </row>
    <row r="8" spans="1:14" ht="24.75" customHeight="1" x14ac:dyDescent="0.25">
      <c r="A8" s="51">
        <v>1</v>
      </c>
      <c r="B8" s="45" t="s">
        <v>18</v>
      </c>
      <c r="C8" s="44" t="s">
        <v>13</v>
      </c>
      <c r="D8" s="17" t="s">
        <v>11</v>
      </c>
      <c r="E8" s="17" t="s">
        <v>64</v>
      </c>
      <c r="F8" s="26">
        <v>70</v>
      </c>
      <c r="G8" s="6">
        <f>SUM(H8:K8)</f>
        <v>300000</v>
      </c>
      <c r="H8" s="6">
        <v>80000</v>
      </c>
      <c r="I8" s="6">
        <v>160000</v>
      </c>
      <c r="J8" s="6">
        <v>60000</v>
      </c>
      <c r="K8" s="2"/>
      <c r="L8" s="56" t="s">
        <v>23</v>
      </c>
    </row>
    <row r="9" spans="1:14" ht="39" customHeight="1" x14ac:dyDescent="0.25">
      <c r="A9" s="48"/>
      <c r="B9" s="46"/>
      <c r="C9" s="44"/>
      <c r="D9" s="17" t="s">
        <v>59</v>
      </c>
      <c r="E9" s="17" t="s">
        <v>64</v>
      </c>
      <c r="F9" s="26">
        <v>70</v>
      </c>
      <c r="G9" s="6">
        <f t="shared" ref="G9:G16" si="0">SUM(H9:K9)</f>
        <v>300000</v>
      </c>
      <c r="H9" s="6">
        <v>80000</v>
      </c>
      <c r="I9" s="6">
        <v>160000</v>
      </c>
      <c r="J9" s="6">
        <v>60000</v>
      </c>
      <c r="K9" s="2"/>
      <c r="L9" s="57"/>
    </row>
    <row r="10" spans="1:14" ht="39" customHeight="1" x14ac:dyDescent="0.25">
      <c r="A10" s="48"/>
      <c r="B10" s="46"/>
      <c r="C10" s="44"/>
      <c r="D10" s="17" t="s">
        <v>60</v>
      </c>
      <c r="E10" s="17" t="s">
        <v>64</v>
      </c>
      <c r="F10" s="26">
        <v>70</v>
      </c>
      <c r="G10" s="6">
        <f t="shared" si="0"/>
        <v>300000</v>
      </c>
      <c r="H10" s="6">
        <v>80000</v>
      </c>
      <c r="I10" s="6">
        <v>160000</v>
      </c>
      <c r="J10" s="6">
        <v>60000</v>
      </c>
      <c r="K10" s="2"/>
      <c r="L10" s="57"/>
    </row>
    <row r="11" spans="1:14" ht="24" customHeight="1" x14ac:dyDescent="0.25">
      <c r="A11" s="48"/>
      <c r="B11" s="46"/>
      <c r="C11" s="44"/>
      <c r="D11" s="17" t="s">
        <v>2</v>
      </c>
      <c r="E11" s="17" t="s">
        <v>64</v>
      </c>
      <c r="F11" s="26">
        <v>105</v>
      </c>
      <c r="G11" s="6">
        <f t="shared" si="0"/>
        <v>450000</v>
      </c>
      <c r="H11" s="6">
        <v>120000</v>
      </c>
      <c r="I11" s="6">
        <v>240000</v>
      </c>
      <c r="J11" s="6">
        <v>90000</v>
      </c>
      <c r="K11" s="2"/>
      <c r="L11" s="57"/>
    </row>
    <row r="12" spans="1:14" ht="24" customHeight="1" x14ac:dyDescent="0.25">
      <c r="A12" s="48"/>
      <c r="B12" s="46"/>
      <c r="C12" s="44" t="s">
        <v>14</v>
      </c>
      <c r="D12" s="17" t="s">
        <v>66</v>
      </c>
      <c r="E12" s="17" t="s">
        <v>64</v>
      </c>
      <c r="F12" s="26">
        <v>70</v>
      </c>
      <c r="G12" s="6">
        <f t="shared" si="0"/>
        <v>300000</v>
      </c>
      <c r="H12" s="6">
        <v>80000</v>
      </c>
      <c r="I12" s="6">
        <v>160000</v>
      </c>
      <c r="J12" s="6">
        <v>60000</v>
      </c>
      <c r="K12" s="2"/>
      <c r="L12" s="57"/>
    </row>
    <row r="13" spans="1:14" ht="24" customHeight="1" x14ac:dyDescent="0.25">
      <c r="A13" s="48"/>
      <c r="B13" s="46"/>
      <c r="C13" s="44"/>
      <c r="D13" s="17" t="s">
        <v>1</v>
      </c>
      <c r="E13" s="17" t="s">
        <v>64</v>
      </c>
      <c r="F13" s="26">
        <v>70</v>
      </c>
      <c r="G13" s="6">
        <f t="shared" si="0"/>
        <v>300000</v>
      </c>
      <c r="H13" s="6">
        <v>80000</v>
      </c>
      <c r="I13" s="6">
        <v>160000</v>
      </c>
      <c r="J13" s="6">
        <v>60000</v>
      </c>
      <c r="K13" s="2"/>
      <c r="L13" s="57"/>
    </row>
    <row r="14" spans="1:14" ht="24" customHeight="1" x14ac:dyDescent="0.25">
      <c r="A14" s="48"/>
      <c r="B14" s="46"/>
      <c r="C14" s="44"/>
      <c r="D14" s="17" t="s">
        <v>57</v>
      </c>
      <c r="E14" s="17" t="s">
        <v>64</v>
      </c>
      <c r="F14" s="26">
        <v>140</v>
      </c>
      <c r="G14" s="6">
        <f t="shared" si="0"/>
        <v>600000</v>
      </c>
      <c r="H14" s="6">
        <v>160000</v>
      </c>
      <c r="I14" s="6">
        <v>320000</v>
      </c>
      <c r="J14" s="6">
        <v>120000</v>
      </c>
      <c r="K14" s="2"/>
      <c r="L14" s="57"/>
    </row>
    <row r="15" spans="1:14" ht="24" customHeight="1" x14ac:dyDescent="0.25">
      <c r="A15" s="48"/>
      <c r="B15" s="46"/>
      <c r="C15" s="44"/>
      <c r="D15" s="17" t="s">
        <v>38</v>
      </c>
      <c r="E15" s="17" t="s">
        <v>64</v>
      </c>
      <c r="F15" s="26">
        <v>70</v>
      </c>
      <c r="G15" s="6">
        <f t="shared" si="0"/>
        <v>300000</v>
      </c>
      <c r="H15" s="6">
        <v>80000</v>
      </c>
      <c r="I15" s="6">
        <v>160000</v>
      </c>
      <c r="J15" s="6">
        <v>60000</v>
      </c>
      <c r="K15" s="2"/>
      <c r="L15" s="57"/>
    </row>
    <row r="16" spans="1:14" ht="24" customHeight="1" x14ac:dyDescent="0.25">
      <c r="A16" s="48"/>
      <c r="B16" s="46"/>
      <c r="C16" s="44"/>
      <c r="D16" s="17" t="s">
        <v>3</v>
      </c>
      <c r="E16" s="17" t="s">
        <v>64</v>
      </c>
      <c r="F16" s="26">
        <v>70</v>
      </c>
      <c r="G16" s="6">
        <f t="shared" si="0"/>
        <v>300000</v>
      </c>
      <c r="H16" s="6">
        <v>80000</v>
      </c>
      <c r="I16" s="6">
        <v>160000</v>
      </c>
      <c r="J16" s="6">
        <v>60000</v>
      </c>
      <c r="K16" s="2"/>
      <c r="L16" s="57"/>
    </row>
    <row r="17" spans="1:14" ht="27.75" customHeight="1" x14ac:dyDescent="0.25">
      <c r="A17" s="49"/>
      <c r="B17" s="47"/>
      <c r="C17" s="42" t="s">
        <v>37</v>
      </c>
      <c r="D17" s="43"/>
      <c r="E17" s="32"/>
      <c r="F17" s="27">
        <f>SUM(F8:F16)</f>
        <v>735</v>
      </c>
      <c r="G17" s="21">
        <f t="shared" ref="G17:J17" si="1">SUM(G8:G16)</f>
        <v>3150000</v>
      </c>
      <c r="H17" s="21">
        <f t="shared" si="1"/>
        <v>840000</v>
      </c>
      <c r="I17" s="21">
        <f t="shared" si="1"/>
        <v>1680000</v>
      </c>
      <c r="J17" s="21">
        <f t="shared" si="1"/>
        <v>630000</v>
      </c>
      <c r="K17" s="27"/>
      <c r="L17" s="58"/>
    </row>
    <row r="18" spans="1:14" ht="27.75" customHeight="1" x14ac:dyDescent="0.25">
      <c r="A18" s="48">
        <v>2</v>
      </c>
      <c r="B18" s="46" t="s">
        <v>0</v>
      </c>
      <c r="C18" s="53" t="s">
        <v>14</v>
      </c>
      <c r="D18" s="17" t="s">
        <v>31</v>
      </c>
      <c r="E18" s="17" t="s">
        <v>64</v>
      </c>
      <c r="F18" s="26">
        <v>70</v>
      </c>
      <c r="G18" s="6">
        <f>SUM(H18:K18)</f>
        <v>289800</v>
      </c>
      <c r="H18" s="6"/>
      <c r="I18" s="3">
        <v>289800</v>
      </c>
      <c r="J18" s="3"/>
      <c r="K18" s="3"/>
      <c r="L18" s="57"/>
      <c r="N18" s="19"/>
    </row>
    <row r="19" spans="1:14" ht="27.75" customHeight="1" x14ac:dyDescent="0.25">
      <c r="A19" s="48"/>
      <c r="B19" s="46"/>
      <c r="C19" s="54"/>
      <c r="D19" s="17" t="s">
        <v>1</v>
      </c>
      <c r="E19" s="17" t="s">
        <v>64</v>
      </c>
      <c r="F19" s="26">
        <v>70</v>
      </c>
      <c r="G19" s="6">
        <f t="shared" ref="G19:G21" si="2">SUM(H19:K19)</f>
        <v>289800</v>
      </c>
      <c r="H19" s="6"/>
      <c r="I19" s="3"/>
      <c r="J19" s="3">
        <v>289800</v>
      </c>
      <c r="K19" s="3"/>
      <c r="L19" s="57"/>
      <c r="N19" s="19"/>
    </row>
    <row r="20" spans="1:14" ht="36" customHeight="1" x14ac:dyDescent="0.25">
      <c r="A20" s="48"/>
      <c r="B20" s="46"/>
      <c r="C20" s="54"/>
      <c r="D20" s="17" t="s">
        <v>1</v>
      </c>
      <c r="E20" s="17" t="s">
        <v>48</v>
      </c>
      <c r="F20" s="26">
        <v>100</v>
      </c>
      <c r="G20" s="6">
        <f t="shared" si="2"/>
        <v>289000</v>
      </c>
      <c r="H20" s="6"/>
      <c r="I20" s="3"/>
      <c r="J20" s="3">
        <v>289000</v>
      </c>
      <c r="K20" s="3"/>
      <c r="L20" s="57"/>
      <c r="N20" s="19"/>
    </row>
    <row r="21" spans="1:14" ht="27.75" customHeight="1" x14ac:dyDescent="0.25">
      <c r="A21" s="48"/>
      <c r="B21" s="46"/>
      <c r="C21" s="55"/>
      <c r="D21" s="17" t="s">
        <v>3</v>
      </c>
      <c r="E21" s="17" t="s">
        <v>64</v>
      </c>
      <c r="F21" s="26">
        <v>70</v>
      </c>
      <c r="G21" s="6">
        <f t="shared" si="2"/>
        <v>289800</v>
      </c>
      <c r="H21" s="6">
        <v>120700</v>
      </c>
      <c r="I21" s="3">
        <v>24200</v>
      </c>
      <c r="J21" s="3">
        <v>144900</v>
      </c>
      <c r="K21" s="3"/>
      <c r="L21" s="57"/>
      <c r="N21" s="19"/>
    </row>
    <row r="22" spans="1:14" ht="27.75" customHeight="1" x14ac:dyDescent="0.25">
      <c r="A22" s="49"/>
      <c r="B22" s="47"/>
      <c r="C22" s="42" t="s">
        <v>37</v>
      </c>
      <c r="D22" s="43"/>
      <c r="E22" s="32"/>
      <c r="F22" s="27">
        <f>SUM(F18:F21)</f>
        <v>310</v>
      </c>
      <c r="G22" s="21">
        <f>SUM(G18:G21)</f>
        <v>1158400</v>
      </c>
      <c r="H22" s="21">
        <f>SUM(H18:H21)</f>
        <v>120700</v>
      </c>
      <c r="I22" s="21">
        <f>SUM(I18:I21)</f>
        <v>314000</v>
      </c>
      <c r="J22" s="21">
        <f>SUM(J18:J21)</f>
        <v>723700</v>
      </c>
      <c r="K22" s="21">
        <f>SUM(K18:K21)</f>
        <v>0</v>
      </c>
      <c r="L22" s="58"/>
      <c r="N22" s="19"/>
    </row>
    <row r="23" spans="1:14" ht="27.75" customHeight="1" x14ac:dyDescent="0.25">
      <c r="A23" s="51">
        <v>3</v>
      </c>
      <c r="B23" s="45" t="s">
        <v>51</v>
      </c>
      <c r="C23" s="44" t="s">
        <v>13</v>
      </c>
      <c r="D23" s="17" t="s">
        <v>9</v>
      </c>
      <c r="E23" s="17" t="s">
        <v>64</v>
      </c>
      <c r="F23" s="26">
        <v>140</v>
      </c>
      <c r="G23" s="6">
        <f>SUM(H23:K23)</f>
        <v>560000</v>
      </c>
      <c r="H23" s="29"/>
      <c r="I23" s="2"/>
      <c r="J23" s="2"/>
      <c r="K23" s="3">
        <v>560000</v>
      </c>
      <c r="L23" s="56" t="s">
        <v>29</v>
      </c>
      <c r="N23" s="19"/>
    </row>
    <row r="24" spans="1:14" ht="27.75" customHeight="1" x14ac:dyDescent="0.25">
      <c r="A24" s="48"/>
      <c r="B24" s="46"/>
      <c r="C24" s="44"/>
      <c r="D24" s="17" t="s">
        <v>2</v>
      </c>
      <c r="E24" s="17" t="s">
        <v>64</v>
      </c>
      <c r="F24" s="26">
        <v>140</v>
      </c>
      <c r="G24" s="6">
        <f t="shared" ref="G24:G27" si="3">SUM(H24:K24)</f>
        <v>560000</v>
      </c>
      <c r="H24" s="29"/>
      <c r="I24" s="2">
        <v>560000</v>
      </c>
      <c r="J24" s="2"/>
      <c r="K24" s="3"/>
      <c r="L24" s="57"/>
      <c r="N24" s="19"/>
    </row>
    <row r="25" spans="1:14" ht="27.75" customHeight="1" x14ac:dyDescent="0.25">
      <c r="A25" s="48"/>
      <c r="B25" s="46"/>
      <c r="C25" s="36" t="s">
        <v>14</v>
      </c>
      <c r="D25" s="17" t="s">
        <v>7</v>
      </c>
      <c r="E25" s="17" t="s">
        <v>64</v>
      </c>
      <c r="F25" s="26">
        <v>35</v>
      </c>
      <c r="G25" s="6">
        <f t="shared" si="3"/>
        <v>140000</v>
      </c>
      <c r="H25" s="29"/>
      <c r="I25" s="2">
        <v>140000</v>
      </c>
      <c r="J25" s="2"/>
      <c r="K25" s="3"/>
      <c r="L25" s="57"/>
      <c r="N25" s="19"/>
    </row>
    <row r="26" spans="1:14" ht="27.75" customHeight="1" x14ac:dyDescent="0.25">
      <c r="A26" s="48"/>
      <c r="B26" s="46"/>
      <c r="C26" s="37"/>
      <c r="D26" s="17" t="s">
        <v>32</v>
      </c>
      <c r="E26" s="17" t="s">
        <v>64</v>
      </c>
      <c r="F26" s="26">
        <v>140</v>
      </c>
      <c r="G26" s="6">
        <f t="shared" si="3"/>
        <v>560000</v>
      </c>
      <c r="H26" s="29"/>
      <c r="I26" s="2"/>
      <c r="J26" s="2">
        <v>560000</v>
      </c>
      <c r="K26" s="3"/>
      <c r="L26" s="57"/>
      <c r="N26" s="19"/>
    </row>
    <row r="27" spans="1:14" ht="27.75" customHeight="1" x14ac:dyDescent="0.25">
      <c r="A27" s="48"/>
      <c r="B27" s="46"/>
      <c r="C27" s="38"/>
      <c r="D27" s="17" t="s">
        <v>1</v>
      </c>
      <c r="E27" s="17" t="s">
        <v>64</v>
      </c>
      <c r="F27" s="26">
        <v>35</v>
      </c>
      <c r="G27" s="6">
        <f t="shared" si="3"/>
        <v>140000</v>
      </c>
      <c r="H27" s="29"/>
      <c r="I27" s="2"/>
      <c r="J27" s="2">
        <v>140000</v>
      </c>
      <c r="K27" s="3"/>
      <c r="L27" s="57"/>
      <c r="N27" s="19"/>
    </row>
    <row r="28" spans="1:14" ht="27.75" customHeight="1" x14ac:dyDescent="0.25">
      <c r="A28" s="49"/>
      <c r="B28" s="47"/>
      <c r="C28" s="42" t="s">
        <v>37</v>
      </c>
      <c r="D28" s="43"/>
      <c r="E28" s="32"/>
      <c r="F28" s="27">
        <f>SUM(F23:F27)</f>
        <v>490</v>
      </c>
      <c r="G28" s="18">
        <f>SUM(I28:K28)</f>
        <v>1960000</v>
      </c>
      <c r="H28" s="29"/>
      <c r="I28" s="1">
        <f t="shared" ref="I28:K28" si="4">SUM(I23:I27)</f>
        <v>700000</v>
      </c>
      <c r="J28" s="1">
        <f t="shared" si="4"/>
        <v>700000</v>
      </c>
      <c r="K28" s="1">
        <f t="shared" si="4"/>
        <v>560000</v>
      </c>
      <c r="L28" s="58"/>
      <c r="N28" s="19"/>
    </row>
    <row r="29" spans="1:14" ht="37.5" customHeight="1" x14ac:dyDescent="0.25">
      <c r="A29" s="51">
        <v>4</v>
      </c>
      <c r="B29" s="45" t="s">
        <v>19</v>
      </c>
      <c r="C29" s="45" t="s">
        <v>13</v>
      </c>
      <c r="D29" s="17" t="s">
        <v>52</v>
      </c>
      <c r="E29" s="17" t="s">
        <v>64</v>
      </c>
      <c r="F29" s="26">
        <v>105</v>
      </c>
      <c r="G29" s="6">
        <f>SUM(H29:K29)</f>
        <v>315000</v>
      </c>
      <c r="H29" s="29"/>
      <c r="I29" s="3">
        <v>315000</v>
      </c>
      <c r="J29" s="3"/>
      <c r="K29" s="4"/>
      <c r="L29" s="56" t="s">
        <v>27</v>
      </c>
    </row>
    <row r="30" spans="1:14" ht="28.5" customHeight="1" x14ac:dyDescent="0.25">
      <c r="A30" s="48"/>
      <c r="B30" s="46"/>
      <c r="C30" s="46"/>
      <c r="D30" s="17" t="s">
        <v>39</v>
      </c>
      <c r="E30" s="17" t="s">
        <v>64</v>
      </c>
      <c r="F30" s="26">
        <v>140</v>
      </c>
      <c r="G30" s="6">
        <f t="shared" ref="G30:G40" si="5">SUM(H30:K30)</f>
        <v>420000</v>
      </c>
      <c r="H30" s="29"/>
      <c r="I30" s="3">
        <v>420000</v>
      </c>
      <c r="J30" s="3"/>
      <c r="K30" s="4"/>
      <c r="L30" s="57"/>
      <c r="N30" s="19"/>
    </row>
    <row r="31" spans="1:14" ht="37.5" customHeight="1" x14ac:dyDescent="0.25">
      <c r="A31" s="48"/>
      <c r="B31" s="46"/>
      <c r="C31" s="46"/>
      <c r="D31" s="17" t="s">
        <v>53</v>
      </c>
      <c r="E31" s="17" t="s">
        <v>48</v>
      </c>
      <c r="F31" s="26">
        <v>70</v>
      </c>
      <c r="G31" s="6">
        <f t="shared" si="5"/>
        <v>210000</v>
      </c>
      <c r="H31" s="29"/>
      <c r="I31" s="3">
        <v>210000</v>
      </c>
      <c r="J31" s="3"/>
      <c r="K31" s="4"/>
      <c r="L31" s="57"/>
      <c r="N31" s="19"/>
    </row>
    <row r="32" spans="1:14" ht="37.5" customHeight="1" x14ac:dyDescent="0.25">
      <c r="A32" s="48"/>
      <c r="B32" s="46"/>
      <c r="C32" s="46"/>
      <c r="D32" s="17" t="s">
        <v>54</v>
      </c>
      <c r="E32" s="17" t="s">
        <v>48</v>
      </c>
      <c r="F32" s="26">
        <v>35</v>
      </c>
      <c r="G32" s="6">
        <f t="shared" si="5"/>
        <v>105000</v>
      </c>
      <c r="H32" s="29"/>
      <c r="I32" s="3">
        <v>105000</v>
      </c>
      <c r="J32" s="3"/>
      <c r="K32" s="4"/>
      <c r="L32" s="57"/>
      <c r="N32" s="19"/>
    </row>
    <row r="33" spans="1:14" ht="37.5" customHeight="1" x14ac:dyDescent="0.25">
      <c r="A33" s="48"/>
      <c r="B33" s="46"/>
      <c r="C33" s="46"/>
      <c r="D33" s="17" t="s">
        <v>55</v>
      </c>
      <c r="E33" s="17" t="s">
        <v>48</v>
      </c>
      <c r="F33" s="26">
        <v>210</v>
      </c>
      <c r="G33" s="6">
        <f t="shared" si="5"/>
        <v>630000</v>
      </c>
      <c r="H33" s="29"/>
      <c r="I33" s="3">
        <v>210000</v>
      </c>
      <c r="J33" s="3">
        <v>420000</v>
      </c>
      <c r="K33" s="3"/>
      <c r="L33" s="57"/>
      <c r="N33" s="19"/>
    </row>
    <row r="34" spans="1:14" ht="35.25" customHeight="1" x14ac:dyDescent="0.25">
      <c r="A34" s="48"/>
      <c r="B34" s="46"/>
      <c r="C34" s="47"/>
      <c r="D34" s="17" t="s">
        <v>56</v>
      </c>
      <c r="E34" s="17" t="s">
        <v>48</v>
      </c>
      <c r="F34" s="26">
        <v>35</v>
      </c>
      <c r="G34" s="6">
        <f t="shared" si="5"/>
        <v>105000</v>
      </c>
      <c r="H34" s="29"/>
      <c r="I34" s="3">
        <v>105000</v>
      </c>
      <c r="J34" s="3"/>
      <c r="K34" s="3"/>
      <c r="L34" s="57"/>
      <c r="N34" s="19"/>
    </row>
    <row r="35" spans="1:14" ht="27.75" customHeight="1" x14ac:dyDescent="0.25">
      <c r="A35" s="48"/>
      <c r="B35" s="46"/>
      <c r="C35" s="67" t="s">
        <v>14</v>
      </c>
      <c r="D35" s="25" t="s">
        <v>3</v>
      </c>
      <c r="E35" s="17" t="s">
        <v>64</v>
      </c>
      <c r="F35" s="26">
        <v>105</v>
      </c>
      <c r="G35" s="6">
        <f t="shared" si="5"/>
        <v>315000</v>
      </c>
      <c r="H35" s="29"/>
      <c r="I35" s="3">
        <v>315000</v>
      </c>
      <c r="J35" s="3"/>
      <c r="K35" s="4"/>
      <c r="L35" s="57"/>
      <c r="N35" s="19"/>
    </row>
    <row r="36" spans="1:14" ht="27.75" customHeight="1" x14ac:dyDescent="0.25">
      <c r="A36" s="48"/>
      <c r="B36" s="46"/>
      <c r="C36" s="67"/>
      <c r="D36" s="25" t="s">
        <v>6</v>
      </c>
      <c r="E36" s="17" t="s">
        <v>64</v>
      </c>
      <c r="F36" s="26">
        <v>70</v>
      </c>
      <c r="G36" s="6">
        <f t="shared" si="5"/>
        <v>210000</v>
      </c>
      <c r="H36" s="29"/>
      <c r="I36" s="3">
        <v>210000</v>
      </c>
      <c r="J36" s="3"/>
      <c r="K36" s="4"/>
      <c r="L36" s="57"/>
      <c r="N36" s="19"/>
    </row>
    <row r="37" spans="1:14" ht="27.75" customHeight="1" x14ac:dyDescent="0.25">
      <c r="A37" s="48"/>
      <c r="B37" s="46"/>
      <c r="C37" s="67"/>
      <c r="D37" s="25" t="s">
        <v>1</v>
      </c>
      <c r="E37" s="17" t="s">
        <v>64</v>
      </c>
      <c r="F37" s="26">
        <v>175</v>
      </c>
      <c r="G37" s="6">
        <f t="shared" si="5"/>
        <v>490000</v>
      </c>
      <c r="H37" s="29"/>
      <c r="I37" s="3">
        <v>420000</v>
      </c>
      <c r="J37" s="3"/>
      <c r="K37" s="3">
        <v>70000</v>
      </c>
      <c r="L37" s="57"/>
      <c r="N37" s="19"/>
    </row>
    <row r="38" spans="1:14" ht="27.75" customHeight="1" x14ac:dyDescent="0.25">
      <c r="A38" s="48"/>
      <c r="B38" s="46"/>
      <c r="C38" s="67"/>
      <c r="D38" s="25" t="s">
        <v>31</v>
      </c>
      <c r="E38" s="17" t="s">
        <v>64</v>
      </c>
      <c r="F38" s="26">
        <v>35</v>
      </c>
      <c r="G38" s="6">
        <f t="shared" si="5"/>
        <v>105000</v>
      </c>
      <c r="H38" s="29"/>
      <c r="I38" s="3">
        <v>105000</v>
      </c>
      <c r="J38" s="3"/>
      <c r="K38" s="4"/>
      <c r="L38" s="57"/>
      <c r="N38" s="19"/>
    </row>
    <row r="39" spans="1:14" ht="27.75" customHeight="1" x14ac:dyDescent="0.25">
      <c r="A39" s="48"/>
      <c r="B39" s="46"/>
      <c r="C39" s="67"/>
      <c r="D39" s="25" t="s">
        <v>57</v>
      </c>
      <c r="E39" s="17" t="s">
        <v>64</v>
      </c>
      <c r="F39" s="26">
        <v>70</v>
      </c>
      <c r="G39" s="6">
        <f t="shared" si="5"/>
        <v>210000</v>
      </c>
      <c r="H39" s="29"/>
      <c r="I39" s="3">
        <v>210000</v>
      </c>
      <c r="J39" s="3"/>
      <c r="K39" s="4"/>
      <c r="L39" s="57"/>
      <c r="N39" s="19"/>
    </row>
    <row r="40" spans="1:14" ht="27.75" customHeight="1" x14ac:dyDescent="0.25">
      <c r="A40" s="48"/>
      <c r="B40" s="46"/>
      <c r="C40" s="67"/>
      <c r="D40" s="25" t="s">
        <v>58</v>
      </c>
      <c r="E40" s="17" t="s">
        <v>64</v>
      </c>
      <c r="F40" s="26">
        <v>35</v>
      </c>
      <c r="G40" s="6">
        <f t="shared" si="5"/>
        <v>105000</v>
      </c>
      <c r="H40" s="29"/>
      <c r="I40" s="3">
        <v>105000</v>
      </c>
      <c r="J40" s="3"/>
      <c r="K40" s="4"/>
      <c r="L40" s="57"/>
      <c r="N40" s="19"/>
    </row>
    <row r="41" spans="1:14" ht="27.75" customHeight="1" x14ac:dyDescent="0.25">
      <c r="A41" s="49"/>
      <c r="B41" s="47"/>
      <c r="C41" s="42" t="s">
        <v>37</v>
      </c>
      <c r="D41" s="43"/>
      <c r="E41" s="32"/>
      <c r="F41" s="28">
        <f>SUM(F29:F40)</f>
        <v>1085</v>
      </c>
      <c r="G41" s="18">
        <f t="shared" ref="G41" si="6">SUM(I41:K41)</f>
        <v>3220000</v>
      </c>
      <c r="H41" s="29"/>
      <c r="I41" s="1">
        <f>SUM(I29:I40)</f>
        <v>2730000</v>
      </c>
      <c r="J41" s="1">
        <f t="shared" ref="J41:K41" si="7">SUM(J29:J40)</f>
        <v>420000</v>
      </c>
      <c r="K41" s="1">
        <f t="shared" si="7"/>
        <v>70000</v>
      </c>
      <c r="L41" s="58"/>
      <c r="N41" s="19"/>
    </row>
    <row r="42" spans="1:14" ht="33.75" customHeight="1" x14ac:dyDescent="0.25">
      <c r="A42" s="51">
        <v>5</v>
      </c>
      <c r="B42" s="45" t="s">
        <v>20</v>
      </c>
      <c r="C42" s="44" t="s">
        <v>13</v>
      </c>
      <c r="D42" s="17" t="s">
        <v>36</v>
      </c>
      <c r="E42" s="20" t="s">
        <v>48</v>
      </c>
      <c r="F42" s="26">
        <v>70</v>
      </c>
      <c r="G42" s="6">
        <f>SUM(H42:K42)</f>
        <v>200000</v>
      </c>
      <c r="H42" s="6"/>
      <c r="I42" s="4"/>
      <c r="J42" s="3"/>
      <c r="K42" s="3">
        <v>200000</v>
      </c>
      <c r="L42" s="56" t="s">
        <v>28</v>
      </c>
    </row>
    <row r="43" spans="1:14" ht="33.75" customHeight="1" x14ac:dyDescent="0.25">
      <c r="A43" s="48"/>
      <c r="B43" s="46"/>
      <c r="C43" s="44"/>
      <c r="D43" s="17" t="s">
        <v>2</v>
      </c>
      <c r="E43" s="20" t="s">
        <v>48</v>
      </c>
      <c r="F43" s="26">
        <v>70</v>
      </c>
      <c r="G43" s="6">
        <f t="shared" ref="G43:G48" si="8">SUM(H43:K43)</f>
        <v>200000</v>
      </c>
      <c r="H43" s="3"/>
      <c r="I43" s="3"/>
      <c r="J43" s="3"/>
      <c r="K43" s="3">
        <v>200000</v>
      </c>
      <c r="L43" s="57"/>
    </row>
    <row r="44" spans="1:14" ht="33.75" customHeight="1" x14ac:dyDescent="0.25">
      <c r="A44" s="48"/>
      <c r="B44" s="46"/>
      <c r="C44" s="44" t="s">
        <v>14</v>
      </c>
      <c r="D44" s="17" t="s">
        <v>17</v>
      </c>
      <c r="E44" s="20" t="s">
        <v>48</v>
      </c>
      <c r="F44" s="26">
        <v>35</v>
      </c>
      <c r="G44" s="6">
        <f t="shared" si="8"/>
        <v>100000</v>
      </c>
      <c r="H44" s="3"/>
      <c r="I44" s="3">
        <v>100000</v>
      </c>
      <c r="J44" s="3"/>
      <c r="K44" s="3"/>
      <c r="L44" s="57"/>
    </row>
    <row r="45" spans="1:14" ht="33.75" customHeight="1" x14ac:dyDescent="0.25">
      <c r="A45" s="48"/>
      <c r="B45" s="46"/>
      <c r="C45" s="44"/>
      <c r="D45" s="17" t="s">
        <v>7</v>
      </c>
      <c r="E45" s="20" t="s">
        <v>48</v>
      </c>
      <c r="F45" s="26">
        <v>35</v>
      </c>
      <c r="G45" s="6">
        <f t="shared" si="8"/>
        <v>100000</v>
      </c>
      <c r="H45" s="3"/>
      <c r="I45" s="3">
        <v>100000</v>
      </c>
      <c r="J45" s="3"/>
      <c r="K45" s="3"/>
      <c r="L45" s="57"/>
    </row>
    <row r="46" spans="1:14" ht="33.75" customHeight="1" x14ac:dyDescent="0.25">
      <c r="A46" s="48"/>
      <c r="B46" s="46"/>
      <c r="C46" s="44"/>
      <c r="D46" s="17" t="s">
        <v>22</v>
      </c>
      <c r="E46" s="20" t="s">
        <v>48</v>
      </c>
      <c r="F46" s="26">
        <v>70</v>
      </c>
      <c r="G46" s="6">
        <f t="shared" si="8"/>
        <v>200000</v>
      </c>
      <c r="H46" s="3"/>
      <c r="I46" s="3"/>
      <c r="J46" s="3">
        <v>200000</v>
      </c>
      <c r="K46" s="3"/>
      <c r="L46" s="57"/>
    </row>
    <row r="47" spans="1:14" ht="33.75" customHeight="1" x14ac:dyDescent="0.25">
      <c r="A47" s="48"/>
      <c r="B47" s="46"/>
      <c r="C47" s="44"/>
      <c r="D47" s="17" t="s">
        <v>67</v>
      </c>
      <c r="E47" s="20" t="s">
        <v>48</v>
      </c>
      <c r="F47" s="26">
        <v>35</v>
      </c>
      <c r="G47" s="6">
        <f t="shared" si="8"/>
        <v>123900</v>
      </c>
      <c r="H47" s="3"/>
      <c r="I47" s="3"/>
      <c r="J47" s="3"/>
      <c r="K47" s="3">
        <v>123900</v>
      </c>
      <c r="L47" s="57"/>
    </row>
    <row r="48" spans="1:14" ht="33.75" customHeight="1" x14ac:dyDescent="0.25">
      <c r="A48" s="48"/>
      <c r="B48" s="46"/>
      <c r="C48" s="44"/>
      <c r="D48" s="17" t="s">
        <v>1</v>
      </c>
      <c r="E48" s="20" t="s">
        <v>48</v>
      </c>
      <c r="F48" s="26">
        <v>105</v>
      </c>
      <c r="G48" s="6">
        <f t="shared" si="8"/>
        <v>340000</v>
      </c>
      <c r="H48" s="3">
        <v>120000</v>
      </c>
      <c r="I48" s="3"/>
      <c r="J48" s="3"/>
      <c r="K48" s="3">
        <v>220000</v>
      </c>
      <c r="L48" s="57"/>
    </row>
    <row r="49" spans="1:14" ht="27.75" customHeight="1" x14ac:dyDescent="0.25">
      <c r="A49" s="49"/>
      <c r="B49" s="47"/>
      <c r="C49" s="42" t="s">
        <v>37</v>
      </c>
      <c r="D49" s="43"/>
      <c r="E49" s="32"/>
      <c r="F49" s="27">
        <f t="shared" ref="F49" si="9">SUM(F42:F48)</f>
        <v>420</v>
      </c>
      <c r="G49" s="21">
        <f>SUM(G42:G48)</f>
        <v>1263900</v>
      </c>
      <c r="H49" s="21">
        <f t="shared" ref="H49:K49" si="10">SUM(H42:H48)</f>
        <v>120000</v>
      </c>
      <c r="I49" s="21">
        <f t="shared" si="10"/>
        <v>200000</v>
      </c>
      <c r="J49" s="21">
        <f t="shared" si="10"/>
        <v>200000</v>
      </c>
      <c r="K49" s="21">
        <f t="shared" si="10"/>
        <v>743900</v>
      </c>
      <c r="L49" s="58"/>
    </row>
    <row r="50" spans="1:14" ht="40.5" customHeight="1" x14ac:dyDescent="0.25">
      <c r="A50" s="51">
        <v>6</v>
      </c>
      <c r="B50" s="45" t="s">
        <v>21</v>
      </c>
      <c r="C50" s="44" t="s">
        <v>13</v>
      </c>
      <c r="D50" s="20" t="s">
        <v>9</v>
      </c>
      <c r="E50" s="20" t="s">
        <v>48</v>
      </c>
      <c r="F50" s="33">
        <v>70</v>
      </c>
      <c r="G50" s="30">
        <f>SUM(H50:K50)</f>
        <v>247800</v>
      </c>
      <c r="H50" s="6">
        <v>123900</v>
      </c>
      <c r="I50" s="6"/>
      <c r="J50" s="6"/>
      <c r="K50" s="3">
        <v>123900</v>
      </c>
      <c r="L50" s="56" t="s">
        <v>27</v>
      </c>
    </row>
    <row r="51" spans="1:14" ht="34.5" customHeight="1" x14ac:dyDescent="0.25">
      <c r="A51" s="48"/>
      <c r="B51" s="46"/>
      <c r="C51" s="44"/>
      <c r="D51" s="17" t="s">
        <v>2</v>
      </c>
      <c r="E51" s="20" t="s">
        <v>48</v>
      </c>
      <c r="F51" s="26">
        <v>70</v>
      </c>
      <c r="G51" s="30">
        <f t="shared" ref="G51:G56" si="11">SUM(H51:K51)</f>
        <v>226800</v>
      </c>
      <c r="H51" s="6">
        <v>113400</v>
      </c>
      <c r="I51" s="6"/>
      <c r="J51" s="6"/>
      <c r="K51" s="3">
        <v>113400</v>
      </c>
      <c r="L51" s="57"/>
    </row>
    <row r="52" spans="1:14" ht="34.5" customHeight="1" x14ac:dyDescent="0.25">
      <c r="A52" s="48"/>
      <c r="B52" s="46"/>
      <c r="C52" s="45" t="s">
        <v>14</v>
      </c>
      <c r="D52" s="17" t="s">
        <v>6</v>
      </c>
      <c r="E52" s="20" t="s">
        <v>48</v>
      </c>
      <c r="F52" s="26">
        <v>50</v>
      </c>
      <c r="G52" s="30">
        <f t="shared" si="11"/>
        <v>192000</v>
      </c>
      <c r="H52" s="6">
        <v>19200</v>
      </c>
      <c r="I52" s="6"/>
      <c r="J52" s="6">
        <v>172800</v>
      </c>
      <c r="K52" s="6"/>
      <c r="L52" s="57"/>
    </row>
    <row r="53" spans="1:14" ht="36" customHeight="1" x14ac:dyDescent="0.25">
      <c r="A53" s="48"/>
      <c r="B53" s="46"/>
      <c r="C53" s="46"/>
      <c r="D53" s="17" t="s">
        <v>35</v>
      </c>
      <c r="E53" s="20" t="s">
        <v>48</v>
      </c>
      <c r="F53" s="26">
        <v>70</v>
      </c>
      <c r="G53" s="30">
        <f t="shared" si="11"/>
        <v>268800</v>
      </c>
      <c r="H53" s="6">
        <v>26880</v>
      </c>
      <c r="I53" s="6"/>
      <c r="J53" s="6">
        <v>241920</v>
      </c>
      <c r="K53" s="6"/>
      <c r="L53" s="57"/>
    </row>
    <row r="54" spans="1:14" ht="34.5" customHeight="1" x14ac:dyDescent="0.25">
      <c r="A54" s="48"/>
      <c r="B54" s="46"/>
      <c r="C54" s="46"/>
      <c r="D54" s="17" t="s">
        <v>22</v>
      </c>
      <c r="E54" s="20" t="s">
        <v>48</v>
      </c>
      <c r="F54" s="26">
        <v>35</v>
      </c>
      <c r="G54" s="30">
        <f t="shared" si="11"/>
        <v>134000</v>
      </c>
      <c r="H54" s="6">
        <v>13400</v>
      </c>
      <c r="I54" s="6"/>
      <c r="J54" s="6">
        <v>120600</v>
      </c>
      <c r="K54" s="6"/>
      <c r="L54" s="57"/>
    </row>
    <row r="55" spans="1:14" ht="34.5" customHeight="1" x14ac:dyDescent="0.25">
      <c r="A55" s="48"/>
      <c r="B55" s="46"/>
      <c r="C55" s="46"/>
      <c r="D55" s="17" t="s">
        <v>3</v>
      </c>
      <c r="E55" s="20" t="s">
        <v>48</v>
      </c>
      <c r="F55" s="26">
        <v>35</v>
      </c>
      <c r="G55" s="30">
        <f t="shared" si="11"/>
        <v>134000</v>
      </c>
      <c r="H55" s="6">
        <v>13400</v>
      </c>
      <c r="I55" s="6"/>
      <c r="J55" s="6">
        <v>120600</v>
      </c>
      <c r="K55" s="6"/>
      <c r="L55" s="57"/>
    </row>
    <row r="56" spans="1:14" ht="34.5" customHeight="1" x14ac:dyDescent="0.25">
      <c r="A56" s="48"/>
      <c r="B56" s="46"/>
      <c r="C56" s="47"/>
      <c r="D56" s="17" t="s">
        <v>7</v>
      </c>
      <c r="E56" s="20" t="s">
        <v>48</v>
      </c>
      <c r="F56" s="26">
        <v>70</v>
      </c>
      <c r="G56" s="30">
        <f t="shared" si="11"/>
        <v>267880</v>
      </c>
      <c r="H56" s="6">
        <v>26880</v>
      </c>
      <c r="I56" s="6">
        <v>241000</v>
      </c>
      <c r="J56" s="6"/>
      <c r="K56" s="6"/>
      <c r="L56" s="57"/>
    </row>
    <row r="57" spans="1:14" ht="34.5" customHeight="1" x14ac:dyDescent="0.25">
      <c r="A57" s="49"/>
      <c r="B57" s="47"/>
      <c r="C57" s="42" t="s">
        <v>37</v>
      </c>
      <c r="D57" s="43"/>
      <c r="E57" s="32"/>
      <c r="F57" s="27">
        <f>SUM(F50:F56)</f>
        <v>400</v>
      </c>
      <c r="G57" s="21">
        <f>SUM(G50:G56)</f>
        <v>1471280</v>
      </c>
      <c r="H57" s="21">
        <f>SUM(H50:H56)</f>
        <v>337060</v>
      </c>
      <c r="I57" s="1">
        <f>SUM(I50:I56)</f>
        <v>241000</v>
      </c>
      <c r="J57" s="1">
        <f t="shared" ref="J57:K57" si="12">SUM(J50:J56)</f>
        <v>655920</v>
      </c>
      <c r="K57" s="1">
        <f t="shared" si="12"/>
        <v>237300</v>
      </c>
      <c r="L57" s="58"/>
    </row>
    <row r="58" spans="1:14" ht="27.75" customHeight="1" x14ac:dyDescent="0.25">
      <c r="A58" s="51">
        <v>7</v>
      </c>
      <c r="B58" s="45" t="s">
        <v>4</v>
      </c>
      <c r="C58" s="44" t="s">
        <v>13</v>
      </c>
      <c r="D58" s="17" t="s">
        <v>9</v>
      </c>
      <c r="E58" s="17" t="s">
        <v>64</v>
      </c>
      <c r="F58" s="26">
        <v>35</v>
      </c>
      <c r="G58" s="6">
        <f>SUM(H58:K58)</f>
        <v>170000</v>
      </c>
      <c r="H58" s="29"/>
      <c r="I58" s="3">
        <v>170000</v>
      </c>
      <c r="J58" s="3"/>
      <c r="K58" s="3"/>
      <c r="L58" s="56" t="s">
        <v>27</v>
      </c>
      <c r="N58" s="19"/>
    </row>
    <row r="59" spans="1:14" ht="42" customHeight="1" x14ac:dyDescent="0.25">
      <c r="A59" s="48"/>
      <c r="B59" s="46"/>
      <c r="C59" s="44"/>
      <c r="D59" s="17" t="s">
        <v>45</v>
      </c>
      <c r="E59" s="17" t="s">
        <v>64</v>
      </c>
      <c r="F59" s="26">
        <v>70</v>
      </c>
      <c r="G59" s="6">
        <f t="shared" ref="G59:G67" si="13">SUM(H59:K59)</f>
        <v>320000</v>
      </c>
      <c r="H59" s="29"/>
      <c r="I59" s="3"/>
      <c r="J59" s="3">
        <v>320000</v>
      </c>
      <c r="K59" s="3"/>
      <c r="L59" s="57"/>
      <c r="N59" s="19"/>
    </row>
    <row r="60" spans="1:14" ht="27.75" customHeight="1" x14ac:dyDescent="0.25">
      <c r="A60" s="48"/>
      <c r="B60" s="46"/>
      <c r="C60" s="44"/>
      <c r="D60" s="17" t="s">
        <v>2</v>
      </c>
      <c r="E60" s="17" t="s">
        <v>64</v>
      </c>
      <c r="F60" s="26">
        <v>35</v>
      </c>
      <c r="G60" s="6">
        <f t="shared" si="13"/>
        <v>150000</v>
      </c>
      <c r="H60" s="29"/>
      <c r="I60" s="3"/>
      <c r="J60" s="3"/>
      <c r="K60" s="3">
        <v>150000</v>
      </c>
      <c r="L60" s="57"/>
      <c r="N60" s="19"/>
    </row>
    <row r="61" spans="1:14" ht="33" customHeight="1" x14ac:dyDescent="0.25">
      <c r="A61" s="48"/>
      <c r="B61" s="46"/>
      <c r="C61" s="45" t="s">
        <v>14</v>
      </c>
      <c r="D61" s="17" t="s">
        <v>24</v>
      </c>
      <c r="E61" s="17" t="s">
        <v>64</v>
      </c>
      <c r="F61" s="26">
        <v>70</v>
      </c>
      <c r="G61" s="6">
        <f t="shared" si="13"/>
        <v>300000</v>
      </c>
      <c r="H61" s="29"/>
      <c r="I61" s="3"/>
      <c r="J61" s="3"/>
      <c r="K61" s="3">
        <v>300000</v>
      </c>
      <c r="L61" s="57"/>
      <c r="N61" s="19"/>
    </row>
    <row r="62" spans="1:14" ht="33" customHeight="1" x14ac:dyDescent="0.25">
      <c r="A62" s="48"/>
      <c r="B62" s="46"/>
      <c r="C62" s="46"/>
      <c r="D62" s="17" t="s">
        <v>25</v>
      </c>
      <c r="E62" s="17" t="s">
        <v>64</v>
      </c>
      <c r="F62" s="26">
        <v>105</v>
      </c>
      <c r="G62" s="6">
        <f t="shared" si="13"/>
        <v>460000</v>
      </c>
      <c r="H62" s="29"/>
      <c r="I62" s="3"/>
      <c r="J62" s="3">
        <v>160000</v>
      </c>
      <c r="K62" s="3">
        <v>300000</v>
      </c>
      <c r="L62" s="57"/>
      <c r="N62" s="19"/>
    </row>
    <row r="63" spans="1:14" ht="33" customHeight="1" x14ac:dyDescent="0.25">
      <c r="A63" s="48"/>
      <c r="B63" s="46"/>
      <c r="C63" s="46"/>
      <c r="D63" s="17" t="s">
        <v>6</v>
      </c>
      <c r="E63" s="17" t="s">
        <v>64</v>
      </c>
      <c r="F63" s="26">
        <v>35</v>
      </c>
      <c r="G63" s="6">
        <f t="shared" si="13"/>
        <v>170000</v>
      </c>
      <c r="H63" s="29"/>
      <c r="I63" s="3">
        <v>170000</v>
      </c>
      <c r="J63" s="3"/>
      <c r="K63" s="3"/>
      <c r="L63" s="57"/>
      <c r="N63" s="19"/>
    </row>
    <row r="64" spans="1:14" ht="33" customHeight="1" x14ac:dyDescent="0.25">
      <c r="A64" s="48"/>
      <c r="B64" s="46"/>
      <c r="C64" s="46"/>
      <c r="D64" s="17" t="s">
        <v>46</v>
      </c>
      <c r="E64" s="17" t="s">
        <v>64</v>
      </c>
      <c r="F64" s="26">
        <v>35</v>
      </c>
      <c r="G64" s="6">
        <f t="shared" si="13"/>
        <v>150000</v>
      </c>
      <c r="H64" s="29"/>
      <c r="I64" s="3"/>
      <c r="J64" s="3"/>
      <c r="K64" s="3">
        <v>150000</v>
      </c>
      <c r="L64" s="57"/>
      <c r="N64" s="19"/>
    </row>
    <row r="65" spans="1:14" ht="33" customHeight="1" x14ac:dyDescent="0.25">
      <c r="A65" s="48"/>
      <c r="B65" s="46"/>
      <c r="C65" s="46"/>
      <c r="D65" s="17" t="s">
        <v>32</v>
      </c>
      <c r="E65" s="17" t="s">
        <v>64</v>
      </c>
      <c r="F65" s="26">
        <v>35</v>
      </c>
      <c r="G65" s="6">
        <f t="shared" si="13"/>
        <v>150000</v>
      </c>
      <c r="H65" s="29"/>
      <c r="I65" s="3"/>
      <c r="J65" s="3"/>
      <c r="K65" s="3">
        <v>150000</v>
      </c>
      <c r="L65" s="57"/>
      <c r="N65" s="19"/>
    </row>
    <row r="66" spans="1:14" ht="33" customHeight="1" x14ac:dyDescent="0.25">
      <c r="A66" s="48"/>
      <c r="B66" s="46"/>
      <c r="C66" s="46"/>
      <c r="D66" s="17" t="s">
        <v>1</v>
      </c>
      <c r="E66" s="17" t="s">
        <v>64</v>
      </c>
      <c r="F66" s="26">
        <v>105</v>
      </c>
      <c r="G66" s="6">
        <f t="shared" si="13"/>
        <v>488000</v>
      </c>
      <c r="H66" s="29"/>
      <c r="I66" s="3">
        <v>170000</v>
      </c>
      <c r="J66" s="3">
        <v>318000</v>
      </c>
      <c r="K66" s="3"/>
      <c r="L66" s="57"/>
      <c r="N66" s="19"/>
    </row>
    <row r="67" spans="1:14" ht="33" customHeight="1" x14ac:dyDescent="0.25">
      <c r="A67" s="48"/>
      <c r="B67" s="46"/>
      <c r="C67" s="47"/>
      <c r="D67" s="17" t="s">
        <v>7</v>
      </c>
      <c r="E67" s="17" t="s">
        <v>64</v>
      </c>
      <c r="F67" s="26">
        <v>140</v>
      </c>
      <c r="G67" s="6">
        <f t="shared" si="13"/>
        <v>650000</v>
      </c>
      <c r="H67" s="29"/>
      <c r="I67" s="3">
        <v>340000</v>
      </c>
      <c r="J67" s="3">
        <v>160000</v>
      </c>
      <c r="K67" s="3">
        <v>150000</v>
      </c>
      <c r="L67" s="57"/>
      <c r="N67" s="19"/>
    </row>
    <row r="68" spans="1:14" ht="33" customHeight="1" x14ac:dyDescent="0.25">
      <c r="A68" s="49"/>
      <c r="B68" s="47"/>
      <c r="C68" s="42" t="s">
        <v>37</v>
      </c>
      <c r="D68" s="43"/>
      <c r="E68" s="32"/>
      <c r="F68" s="34">
        <f>SUM(F58:F67)</f>
        <v>665</v>
      </c>
      <c r="G68" s="18">
        <f t="shared" ref="G68" si="14">SUM(I68:K68)</f>
        <v>3008000</v>
      </c>
      <c r="H68" s="29"/>
      <c r="I68" s="1">
        <f t="shared" ref="I68:K68" si="15">SUM(I58:I67)</f>
        <v>850000</v>
      </c>
      <c r="J68" s="1">
        <f t="shared" si="15"/>
        <v>958000</v>
      </c>
      <c r="K68" s="1">
        <f t="shared" si="15"/>
        <v>1200000</v>
      </c>
      <c r="L68" s="58"/>
      <c r="N68" s="19"/>
    </row>
    <row r="69" spans="1:14" ht="39.75" customHeight="1" x14ac:dyDescent="0.25">
      <c r="A69" s="48">
        <v>8</v>
      </c>
      <c r="B69" s="46" t="s">
        <v>8</v>
      </c>
      <c r="C69" s="45" t="s">
        <v>14</v>
      </c>
      <c r="D69" s="17" t="s">
        <v>31</v>
      </c>
      <c r="E69" s="17" t="s">
        <v>48</v>
      </c>
      <c r="F69" s="31">
        <v>35</v>
      </c>
      <c r="G69" s="6">
        <f>SUM(H69:K69)</f>
        <v>168000</v>
      </c>
      <c r="H69" s="29"/>
      <c r="I69" s="24">
        <v>168000</v>
      </c>
      <c r="J69" s="24"/>
      <c r="K69" s="4"/>
      <c r="L69" s="57" t="s">
        <v>26</v>
      </c>
      <c r="N69" s="19"/>
    </row>
    <row r="70" spans="1:14" ht="39.75" customHeight="1" x14ac:dyDescent="0.25">
      <c r="A70" s="48"/>
      <c r="B70" s="46"/>
      <c r="C70" s="46"/>
      <c r="D70" s="17" t="s">
        <v>49</v>
      </c>
      <c r="E70" s="17" t="s">
        <v>48</v>
      </c>
      <c r="F70" s="31">
        <v>70</v>
      </c>
      <c r="G70" s="6">
        <f t="shared" ref="G70:G73" si="16">SUM(H70:K70)</f>
        <v>336000</v>
      </c>
      <c r="H70" s="29"/>
      <c r="I70" s="24">
        <v>168000</v>
      </c>
      <c r="J70" s="24"/>
      <c r="K70" s="3">
        <v>168000</v>
      </c>
      <c r="L70" s="57"/>
      <c r="N70" s="19"/>
    </row>
    <row r="71" spans="1:14" ht="39.75" customHeight="1" x14ac:dyDescent="0.25">
      <c r="A71" s="48"/>
      <c r="B71" s="46"/>
      <c r="C71" s="46"/>
      <c r="D71" s="17" t="s">
        <v>6</v>
      </c>
      <c r="E71" s="17" t="s">
        <v>48</v>
      </c>
      <c r="F71" s="31">
        <v>35</v>
      </c>
      <c r="G71" s="6">
        <f t="shared" si="16"/>
        <v>168000</v>
      </c>
      <c r="H71" s="29"/>
      <c r="I71" s="24">
        <v>168000</v>
      </c>
      <c r="J71" s="24"/>
      <c r="K71" s="4"/>
      <c r="L71" s="57"/>
      <c r="N71" s="19"/>
    </row>
    <row r="72" spans="1:14" ht="39.75" customHeight="1" x14ac:dyDescent="0.25">
      <c r="A72" s="48"/>
      <c r="B72" s="46"/>
      <c r="C72" s="46"/>
      <c r="D72" s="17" t="s">
        <v>1</v>
      </c>
      <c r="E72" s="17" t="s">
        <v>48</v>
      </c>
      <c r="F72" s="31">
        <f>70+35</f>
        <v>105</v>
      </c>
      <c r="G72" s="6">
        <f t="shared" si="16"/>
        <v>504000</v>
      </c>
      <c r="H72" s="29"/>
      <c r="I72" s="24">
        <v>168000</v>
      </c>
      <c r="J72" s="24">
        <v>336000</v>
      </c>
      <c r="K72" s="24"/>
      <c r="L72" s="57"/>
      <c r="N72" s="19"/>
    </row>
    <row r="73" spans="1:14" ht="39.75" customHeight="1" x14ac:dyDescent="0.25">
      <c r="A73" s="48"/>
      <c r="B73" s="46"/>
      <c r="C73" s="46"/>
      <c r="D73" s="17" t="s">
        <v>50</v>
      </c>
      <c r="E73" s="17" t="s">
        <v>48</v>
      </c>
      <c r="F73" s="31">
        <v>70</v>
      </c>
      <c r="G73" s="6">
        <f t="shared" si="16"/>
        <v>336000</v>
      </c>
      <c r="H73" s="29"/>
      <c r="I73" s="3"/>
      <c r="J73" s="24">
        <v>336000</v>
      </c>
      <c r="K73" s="24"/>
      <c r="L73" s="57"/>
      <c r="N73" s="19"/>
    </row>
    <row r="74" spans="1:14" ht="27.75" customHeight="1" x14ac:dyDescent="0.25">
      <c r="A74" s="49"/>
      <c r="B74" s="47"/>
      <c r="C74" s="42" t="s">
        <v>37</v>
      </c>
      <c r="D74" s="43"/>
      <c r="E74" s="32"/>
      <c r="F74" s="27">
        <f>SUM(F69:F73)</f>
        <v>315</v>
      </c>
      <c r="G74" s="18">
        <f>SUM(G69:G73)</f>
        <v>1512000</v>
      </c>
      <c r="H74" s="29"/>
      <c r="I74" s="21">
        <f t="shared" ref="I74:K74" si="17">SUM(I69:I73)</f>
        <v>672000</v>
      </c>
      <c r="J74" s="21">
        <f t="shared" si="17"/>
        <v>672000</v>
      </c>
      <c r="K74" s="21">
        <f t="shared" si="17"/>
        <v>168000</v>
      </c>
      <c r="L74" s="58"/>
      <c r="N74" s="19"/>
    </row>
    <row r="75" spans="1:14" s="22" customFormat="1" ht="27.75" customHeight="1" x14ac:dyDescent="0.25">
      <c r="A75" s="42" t="s">
        <v>5</v>
      </c>
      <c r="B75" s="50"/>
      <c r="C75" s="50"/>
      <c r="D75" s="43"/>
      <c r="E75" s="32"/>
      <c r="F75" s="69">
        <f>+F17+F22+F41+F49+F57+F68+F28+F74</f>
        <v>4420</v>
      </c>
      <c r="G75" s="5">
        <f>+G17+G22+G41+G49+G57+G68+G28+G74</f>
        <v>16743580</v>
      </c>
      <c r="H75" s="5">
        <f>+H17+H22+H41+H49+H57+H68+H28+H74</f>
        <v>1417760</v>
      </c>
      <c r="I75" s="5">
        <f>+I17+I22+I41+I49+I57+I68+I28+I74</f>
        <v>7387000</v>
      </c>
      <c r="J75" s="5">
        <f>+J17+J22+J41+J49+J57+J68+J28+J74</f>
        <v>4959620</v>
      </c>
      <c r="K75" s="5">
        <f>+K17+K22+K41+K49+K57+K68+K28+K74</f>
        <v>2979200</v>
      </c>
      <c r="L75" s="68"/>
    </row>
    <row r="76" spans="1:14" ht="24" customHeight="1" x14ac:dyDescent="0.3">
      <c r="A76" s="7" t="s">
        <v>30</v>
      </c>
      <c r="B76" s="9"/>
      <c r="C76" s="8"/>
      <c r="D76" s="7"/>
      <c r="E76" s="7"/>
      <c r="F76" s="9"/>
      <c r="G76" s="9"/>
      <c r="H76" s="9"/>
      <c r="I76" s="7"/>
      <c r="J76" s="7"/>
      <c r="K76" s="7"/>
      <c r="L76" s="7"/>
    </row>
    <row r="77" spans="1:14" ht="19.5" x14ac:dyDescent="0.35">
      <c r="B77" s="23"/>
      <c r="C77" s="8"/>
    </row>
  </sheetData>
  <mergeCells count="60">
    <mergeCell ref="L69:L74"/>
    <mergeCell ref="A2:L2"/>
    <mergeCell ref="B18:B22"/>
    <mergeCell ref="C29:C34"/>
    <mergeCell ref="C35:C40"/>
    <mergeCell ref="B8:B17"/>
    <mergeCell ref="C17:D17"/>
    <mergeCell ref="A18:A22"/>
    <mergeCell ref="A29:A41"/>
    <mergeCell ref="C23:C24"/>
    <mergeCell ref="B29:B41"/>
    <mergeCell ref="B42:B49"/>
    <mergeCell ref="A42:A49"/>
    <mergeCell ref="C42:C43"/>
    <mergeCell ref="C44:C48"/>
    <mergeCell ref="C74:D74"/>
    <mergeCell ref="A1:L1"/>
    <mergeCell ref="A8:A17"/>
    <mergeCell ref="L8:L17"/>
    <mergeCell ref="L18:L22"/>
    <mergeCell ref="C8:C11"/>
    <mergeCell ref="C12:C16"/>
    <mergeCell ref="C18:C21"/>
    <mergeCell ref="C22:D22"/>
    <mergeCell ref="A4:A6"/>
    <mergeCell ref="B4:B6"/>
    <mergeCell ref="F4:F6"/>
    <mergeCell ref="H5:H6"/>
    <mergeCell ref="G4:K4"/>
    <mergeCell ref="G5:G6"/>
    <mergeCell ref="I5:K5"/>
    <mergeCell ref="A69:A74"/>
    <mergeCell ref="B69:B74"/>
    <mergeCell ref="A75:D75"/>
    <mergeCell ref="A50:A57"/>
    <mergeCell ref="B50:B57"/>
    <mergeCell ref="C68:D68"/>
    <mergeCell ref="C28:D28"/>
    <mergeCell ref="A58:A68"/>
    <mergeCell ref="B58:B68"/>
    <mergeCell ref="A23:A28"/>
    <mergeCell ref="B23:B28"/>
    <mergeCell ref="C52:C56"/>
    <mergeCell ref="C69:C73"/>
    <mergeCell ref="C57:D57"/>
    <mergeCell ref="L4:L6"/>
    <mergeCell ref="C25:C27"/>
    <mergeCell ref="E4:E6"/>
    <mergeCell ref="L29:L41"/>
    <mergeCell ref="L42:L49"/>
    <mergeCell ref="L50:L57"/>
    <mergeCell ref="L58:L68"/>
    <mergeCell ref="L23:L28"/>
    <mergeCell ref="C41:D41"/>
    <mergeCell ref="C49:D49"/>
    <mergeCell ref="C50:C51"/>
    <mergeCell ref="C58:C60"/>
    <mergeCell ref="C61:C67"/>
    <mergeCell ref="C4:C6"/>
    <mergeCell ref="D4:D6"/>
  </mergeCells>
  <phoneticPr fontId="2" type="noConversion"/>
  <pageMargins left="0.51" right="0.27" top="0.511811023622047" bottom="0.33" header="0.39370078740157499" footer="0.22"/>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PHU LUC KEM THEO KH</vt:lpstr>
      <vt:lpstr>'PHU LUC KEM THEO KH'!Print_Titles</vt:lpstr>
    </vt:vector>
  </TitlesOfParts>
  <Company>LH: 0935142007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P9112</cp:lastModifiedBy>
  <cp:lastPrinted>2023-05-24T13:53:59Z</cp:lastPrinted>
  <dcterms:created xsi:type="dcterms:W3CDTF">2016-04-28T06:42:44Z</dcterms:created>
  <dcterms:modified xsi:type="dcterms:W3CDTF">2023-05-24T13:55:04Z</dcterms:modified>
</cp:coreProperties>
</file>